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МЕНЮ 2023-2024\ДОКУМЕНТАЦИЯ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8" i="1" l="1"/>
  <c r="L254" i="1"/>
  <c r="L217" i="1"/>
  <c r="L159" i="1"/>
  <c r="L148" i="1"/>
  <c r="L124" i="1"/>
  <c r="L149" i="1" s="1"/>
  <c r="L112" i="1"/>
  <c r="L88" i="1"/>
  <c r="L113" i="1" s="1"/>
  <c r="G349" i="1" l="1"/>
  <c r="H349" i="1"/>
  <c r="I349" i="1"/>
  <c r="J349" i="1"/>
  <c r="G345" i="1"/>
  <c r="H345" i="1"/>
  <c r="I345" i="1"/>
  <c r="J345" i="1"/>
  <c r="G321" i="1"/>
  <c r="H321" i="1"/>
  <c r="I321" i="1"/>
  <c r="J321" i="1"/>
  <c r="G309" i="1"/>
  <c r="H309" i="1"/>
  <c r="I309" i="1"/>
  <c r="J309" i="1"/>
  <c r="G285" i="1"/>
  <c r="H285" i="1"/>
  <c r="I285" i="1"/>
  <c r="J285" i="1"/>
  <c r="G249" i="1"/>
  <c r="H249" i="1"/>
  <c r="I249" i="1"/>
  <c r="J249" i="1"/>
  <c r="G240" i="1"/>
  <c r="H240" i="1"/>
  <c r="I240" i="1"/>
  <c r="J240" i="1"/>
  <c r="G212" i="1"/>
  <c r="H212" i="1"/>
  <c r="I212" i="1"/>
  <c r="J212" i="1"/>
  <c r="G168" i="1"/>
  <c r="H168" i="1"/>
  <c r="I168" i="1"/>
  <c r="J168" i="1"/>
  <c r="G144" i="1"/>
  <c r="H144" i="1"/>
  <c r="I144" i="1"/>
  <c r="J144" i="1"/>
  <c r="G136" i="1"/>
  <c r="H136" i="1"/>
  <c r="I136" i="1"/>
  <c r="J136" i="1"/>
  <c r="G132" i="1"/>
  <c r="H132" i="1"/>
  <c r="I132" i="1"/>
  <c r="J132" i="1"/>
  <c r="G96" i="1"/>
  <c r="H96" i="1"/>
  <c r="I96" i="1"/>
  <c r="J96" i="1"/>
  <c r="H65" i="1"/>
  <c r="I65" i="1"/>
  <c r="J65" i="1"/>
  <c r="G65" i="1"/>
  <c r="G313" i="1" l="1"/>
  <c r="H313" i="1"/>
  <c r="I313" i="1"/>
  <c r="J313" i="1"/>
  <c r="F313" i="1"/>
  <c r="F325" i="1" s="1"/>
  <c r="G277" i="1"/>
  <c r="H277" i="1"/>
  <c r="I277" i="1"/>
  <c r="J277" i="1"/>
  <c r="F277" i="1"/>
  <c r="G273" i="1"/>
  <c r="H273" i="1"/>
  <c r="I273" i="1"/>
  <c r="J273" i="1"/>
  <c r="G204" i="1"/>
  <c r="H204" i="1"/>
  <c r="I204" i="1"/>
  <c r="J204" i="1"/>
  <c r="F204" i="1"/>
  <c r="G200" i="1"/>
  <c r="H200" i="1"/>
  <c r="I200" i="1"/>
  <c r="J200" i="1"/>
  <c r="G172" i="1"/>
  <c r="H172" i="1"/>
  <c r="I172" i="1"/>
  <c r="J172" i="1"/>
  <c r="F172" i="1"/>
  <c r="F148" i="1"/>
  <c r="G108" i="1"/>
  <c r="H108" i="1"/>
  <c r="I108" i="1"/>
  <c r="J108" i="1"/>
  <c r="G100" i="1"/>
  <c r="H100" i="1"/>
  <c r="I100" i="1"/>
  <c r="J100" i="1"/>
  <c r="F100" i="1"/>
  <c r="G72" i="1"/>
  <c r="H72" i="1"/>
  <c r="I72" i="1"/>
  <c r="J72" i="1"/>
  <c r="G61" i="1"/>
  <c r="H61" i="1"/>
  <c r="I61" i="1"/>
  <c r="J61" i="1"/>
  <c r="I36" i="1"/>
  <c r="F36" i="1"/>
  <c r="G36" i="1"/>
  <c r="H36" i="1"/>
  <c r="J36" i="1"/>
  <c r="G24" i="1"/>
  <c r="G28" i="1" s="1"/>
  <c r="H24" i="1"/>
  <c r="H28" i="1" s="1"/>
  <c r="I24" i="1"/>
  <c r="I28" i="1" s="1"/>
  <c r="J24" i="1"/>
  <c r="J28" i="1" s="1"/>
  <c r="F40" i="1" l="1"/>
  <c r="G40" i="1"/>
  <c r="H40" i="1"/>
  <c r="I40" i="1"/>
  <c r="J40" i="1"/>
  <c r="L357" i="1" l="1"/>
  <c r="L336" i="1"/>
  <c r="L325" i="1"/>
  <c r="L300" i="1"/>
  <c r="L289" i="1"/>
  <c r="L264" i="1"/>
  <c r="L227" i="1"/>
  <c r="L191" i="1"/>
  <c r="L76" i="1"/>
  <c r="L52" i="1"/>
  <c r="L15" i="1"/>
  <c r="L41" i="1" s="1"/>
  <c r="A192" i="1"/>
  <c r="B358" i="1"/>
  <c r="A358" i="1"/>
  <c r="J357" i="1"/>
  <c r="I357" i="1"/>
  <c r="H357" i="1"/>
  <c r="G357" i="1"/>
  <c r="F357" i="1"/>
  <c r="B337" i="1"/>
  <c r="A337" i="1"/>
  <c r="J336" i="1"/>
  <c r="I336" i="1"/>
  <c r="H336" i="1"/>
  <c r="G336" i="1"/>
  <c r="B326" i="1"/>
  <c r="A326" i="1"/>
  <c r="J325" i="1"/>
  <c r="I325" i="1"/>
  <c r="H325" i="1"/>
  <c r="G325" i="1"/>
  <c r="B301" i="1"/>
  <c r="A301" i="1"/>
  <c r="J300" i="1"/>
  <c r="I300" i="1"/>
  <c r="H300" i="1"/>
  <c r="G300" i="1"/>
  <c r="F300" i="1"/>
  <c r="B290" i="1"/>
  <c r="A290" i="1"/>
  <c r="J289" i="1"/>
  <c r="I289" i="1"/>
  <c r="H289" i="1"/>
  <c r="G289" i="1"/>
  <c r="F289" i="1"/>
  <c r="B265" i="1"/>
  <c r="A265" i="1"/>
  <c r="J264" i="1"/>
  <c r="I264" i="1"/>
  <c r="H264" i="1"/>
  <c r="G264" i="1"/>
  <c r="B254" i="1"/>
  <c r="A254" i="1"/>
  <c r="J253" i="1"/>
  <c r="I253" i="1"/>
  <c r="H253" i="1"/>
  <c r="G253" i="1"/>
  <c r="F253" i="1"/>
  <c r="B228" i="1"/>
  <c r="A228" i="1"/>
  <c r="J227" i="1"/>
  <c r="I227" i="1"/>
  <c r="H227" i="1"/>
  <c r="G227" i="1"/>
  <c r="B217" i="1"/>
  <c r="A217" i="1"/>
  <c r="J216" i="1"/>
  <c r="I216" i="1"/>
  <c r="H216" i="1"/>
  <c r="G216" i="1"/>
  <c r="F216" i="1"/>
  <c r="B192" i="1"/>
  <c r="J191" i="1"/>
  <c r="I191" i="1"/>
  <c r="H191" i="1"/>
  <c r="H217" i="1" s="1"/>
  <c r="G191" i="1"/>
  <c r="B181" i="1"/>
  <c r="A181" i="1"/>
  <c r="J180" i="1"/>
  <c r="I180" i="1"/>
  <c r="H180" i="1"/>
  <c r="G180" i="1"/>
  <c r="F180" i="1"/>
  <c r="B160" i="1"/>
  <c r="A160" i="1"/>
  <c r="J159" i="1"/>
  <c r="I159" i="1"/>
  <c r="H159" i="1"/>
  <c r="G159" i="1"/>
  <c r="F159" i="1"/>
  <c r="B149" i="1"/>
  <c r="A149" i="1"/>
  <c r="J148" i="1"/>
  <c r="I148" i="1"/>
  <c r="H148" i="1"/>
  <c r="G148" i="1"/>
  <c r="B124" i="1"/>
  <c r="A124" i="1"/>
  <c r="J123" i="1"/>
  <c r="I123" i="1"/>
  <c r="H123" i="1"/>
  <c r="G123" i="1"/>
  <c r="B113" i="1"/>
  <c r="A113" i="1"/>
  <c r="J112" i="1"/>
  <c r="I112" i="1"/>
  <c r="H112" i="1"/>
  <c r="G112" i="1"/>
  <c r="F112" i="1"/>
  <c r="B88" i="1"/>
  <c r="A88" i="1"/>
  <c r="J87" i="1"/>
  <c r="I87" i="1"/>
  <c r="H87" i="1"/>
  <c r="G87" i="1"/>
  <c r="F87" i="1"/>
  <c r="B77" i="1"/>
  <c r="A77" i="1"/>
  <c r="J76" i="1"/>
  <c r="I76" i="1"/>
  <c r="H76" i="1"/>
  <c r="G76" i="1"/>
  <c r="F76" i="1"/>
  <c r="B53" i="1"/>
  <c r="A53" i="1"/>
  <c r="J52" i="1"/>
  <c r="I52" i="1"/>
  <c r="H52" i="1"/>
  <c r="G52" i="1"/>
  <c r="F52" i="1"/>
  <c r="B41" i="1"/>
  <c r="A41" i="1"/>
  <c r="B16" i="1"/>
  <c r="A16" i="1"/>
  <c r="G15" i="1"/>
  <c r="G41" i="1" s="1"/>
  <c r="H15" i="1"/>
  <c r="H41" i="1" s="1"/>
  <c r="I15" i="1"/>
  <c r="I41" i="1" s="1"/>
  <c r="J15" i="1"/>
  <c r="J41" i="1" s="1"/>
  <c r="F41" i="1"/>
  <c r="G217" i="1" l="1"/>
  <c r="I217" i="1"/>
  <c r="J217" i="1"/>
  <c r="F77" i="1"/>
  <c r="H77" i="1"/>
  <c r="J77" i="1"/>
  <c r="F113" i="1"/>
  <c r="H113" i="1"/>
  <c r="J113" i="1"/>
  <c r="F149" i="1"/>
  <c r="J149" i="1"/>
  <c r="F181" i="1"/>
  <c r="H181" i="1"/>
  <c r="J181" i="1"/>
  <c r="G254" i="1"/>
  <c r="I254" i="1"/>
  <c r="G290" i="1"/>
  <c r="I290" i="1"/>
  <c r="G326" i="1"/>
  <c r="I326" i="1"/>
  <c r="G358" i="1"/>
  <c r="I358" i="1"/>
  <c r="L77" i="1"/>
  <c r="L290" i="1"/>
  <c r="L326" i="1"/>
  <c r="G77" i="1"/>
  <c r="I77" i="1"/>
  <c r="I113" i="1"/>
  <c r="G181" i="1"/>
  <c r="I181" i="1"/>
  <c r="H254" i="1"/>
  <c r="J254" i="1"/>
  <c r="H290" i="1"/>
  <c r="J290" i="1"/>
  <c r="H326" i="1"/>
  <c r="J326" i="1"/>
  <c r="H358" i="1"/>
  <c r="J358" i="1"/>
  <c r="G113" i="1"/>
  <c r="G149" i="1"/>
  <c r="I149" i="1"/>
  <c r="H149" i="1"/>
  <c r="F217" i="1"/>
  <c r="F254" i="1"/>
  <c r="F290" i="1"/>
  <c r="F326" i="1"/>
  <c r="F358" i="1"/>
  <c r="L359" i="1" l="1"/>
  <c r="J359" i="1"/>
  <c r="H359" i="1"/>
  <c r="I359" i="1"/>
  <c r="G359" i="1"/>
  <c r="F359" i="1"/>
</calcChain>
</file>

<file path=xl/sharedStrings.xml><?xml version="1.0" encoding="utf-8"?>
<sst xmlns="http://schemas.openxmlformats.org/spreadsheetml/2006/main" count="698" uniqueCount="173">
  <si>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</si>
  <si>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</si>
  <si>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</si>
  <si>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</si>
  <si>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</si>
  <si>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</si>
  <si>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</si>
  <si>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</si>
  <si>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</si>
  <si>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</si>
  <si>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</si>
  <si>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</si>
  <si>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</si>
  <si>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</si>
  <si>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</si>
  <si>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</si>
  <si>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</si>
  <si>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</si>
  <si>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</si>
  <si>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</si>
  <si>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</si>
  <si>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</si>
  <si>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</si>
  <si>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</si>
  <si>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</si>
  <si>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</si>
  <si>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</si>
  <si>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</si>
  <si>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</si>
  <si>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</si>
  <si>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</si>
  <si>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</si>
  <si>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</si>
  <si>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</si>
  <si>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</si>
  <si>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</si>
  <si>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</si>
  <si>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</si>
  <si>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</si>
  <si>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ОВСЯНАЯ "ГЕРКУЛЕС" ЖИДКАЯ</t>
  </si>
  <si>
    <t>30/20</t>
  </si>
  <si>
    <t xml:space="preserve">КАКАО С МОЛОКОМ </t>
  </si>
  <si>
    <t>БАТОН НАРЕЗНОЙ ОБОГАЩЕННЫЙ</t>
  </si>
  <si>
    <t>к/к</t>
  </si>
  <si>
    <t>ЯБЛОКО</t>
  </si>
  <si>
    <t>ТТК-368</t>
  </si>
  <si>
    <t>САЛАТ "ПОЛОНЫНСКИЙ"(С 01.03 ОГУРЕЦ СВЕЖИЙ)</t>
  </si>
  <si>
    <t>СУП КАРТОФЕЛЬНЫЙ С МАКАРОННЫМИ ИЗДЕЛИЯМИ И ГОВЯДИНОЙ</t>
  </si>
  <si>
    <t>РЫБА, ТУШЕННАЯ В ТОМАТЕ С ОВОЩАМИ</t>
  </si>
  <si>
    <t>ПЮРЕ КАРТОФЕЛЬНОЕ</t>
  </si>
  <si>
    <t>СОК ЯБЛОЧНЫЙ</t>
  </si>
  <si>
    <t>ХЛЕБ РЖАНОЙ</t>
  </si>
  <si>
    <t xml:space="preserve">Полдник </t>
  </si>
  <si>
    <t xml:space="preserve">сладкое </t>
  </si>
  <si>
    <t>ВАТРУШКА С ТВОРОГОМ</t>
  </si>
  <si>
    <t>МОЛОКО В ИНД. УПАКОВКЕ</t>
  </si>
  <si>
    <t>Ужин</t>
  </si>
  <si>
    <t>2 Ужин</t>
  </si>
  <si>
    <t>ПОМИДОР СВЕЖИЙ</t>
  </si>
  <si>
    <t>кисломол.</t>
  </si>
  <si>
    <t>сладкое</t>
  </si>
  <si>
    <t>Итого</t>
  </si>
  <si>
    <t>ФРИКАДЕЛЬКИ ИЗ ПТИЦЫ</t>
  </si>
  <si>
    <t>КАРТОФЕЛЬ ОТВАРНОЙ</t>
  </si>
  <si>
    <t>КИСЕЛЬ</t>
  </si>
  <si>
    <t>БИОКЕФИР</t>
  </si>
  <si>
    <t>ПЕЧЕНЬЕ</t>
  </si>
  <si>
    <t>БУТЕРБРОД С ВЕТЧИНОЙ</t>
  </si>
  <si>
    <t xml:space="preserve">хлеб </t>
  </si>
  <si>
    <t>БУТЕРБРОД С МАСЛОМ</t>
  </si>
  <si>
    <t>ЧАЙ С КОНФЕТАМИ</t>
  </si>
  <si>
    <t>200/30</t>
  </si>
  <si>
    <t>ЯЙЦО ВАРЕНОЕ</t>
  </si>
  <si>
    <t>КАША ПШЕННАЯ ЖИДКАЯ</t>
  </si>
  <si>
    <t>ЧАЙ С МОЛОКОМ И САХАРОМ</t>
  </si>
  <si>
    <t>ГРУША</t>
  </si>
  <si>
    <t>БУТЕРБРОД С ДЖЕМОМ</t>
  </si>
  <si>
    <t>САЛАТ ИЗ СВЕЖИХ ОВОЩЕЙ</t>
  </si>
  <si>
    <t>СУП ИЗ ОВОЩЕЙ С КУРОЙ И ЗЕЛЕНЬЮ</t>
  </si>
  <si>
    <t>ПЕЧЕНЬ ПО-СТРОГАНОВСКИ</t>
  </si>
  <si>
    <t>МАКАРОННЫЕ ИЗДЕЛИЯ ОТВАРНЫЕ</t>
  </si>
  <si>
    <t>НАПИТОК ИЗ ПЛОДОВ ШИПОВНИКА</t>
  </si>
  <si>
    <t>ЗАПЕКАНКА ИЗ ТВОРОГА СО СГУЩЕНЫМ МОЛОКОМ</t>
  </si>
  <si>
    <t>СОК ПЕРСИКОВЫЙ</t>
  </si>
  <si>
    <t>ОГУРЕЦ СВЕЖИЙ</t>
  </si>
  <si>
    <t>ЗАПЕКАНКА КАРТОФЕЛЬНАЯ С МЯСОМ</t>
  </si>
  <si>
    <t>ЧАЙ С ЛИМОНОМ И САХАРОМ</t>
  </si>
  <si>
    <t>ЙОГУРТ</t>
  </si>
  <si>
    <t>ТТК№ 25</t>
  </si>
  <si>
    <t>200/10/1</t>
  </si>
  <si>
    <t>80/40</t>
  </si>
  <si>
    <t>ТК№-441</t>
  </si>
  <si>
    <t>150/20</t>
  </si>
  <si>
    <t>ОМЛЕТ НАТУРАЛЬНЫЙ</t>
  </si>
  <si>
    <t>БОБОВЫЕ ОТВАРНЫЕ (ГОРОШЕК ЗЕЛЕНЫЙ)</t>
  </si>
  <si>
    <t>КОФЕЙНЫЙ НАПИТОК С МОЛОКОМ</t>
  </si>
  <si>
    <t>БАНАН</t>
  </si>
  <si>
    <t>БУТЕРБРОД С СЫРОМ</t>
  </si>
  <si>
    <t>САЛАТ ИЗ СВЕЖИХ ПОМИДОРОВ</t>
  </si>
  <si>
    <t>ЩИ ИЗ КВАШЕНОЙ КАПУСТЫ С КАРТОФЕЛЕМ, МЯСОМ И СМЕТАНОЙ</t>
  </si>
  <si>
    <t>ПЛОВ ИЗ ПТИЦЫ</t>
  </si>
  <si>
    <t>СОК АБРИКОСОВЫЙ</t>
  </si>
  <si>
    <t>СДОБА ОБЫКНОВЕННАЯ</t>
  </si>
  <si>
    <t>РЫБА (ФИЛЕ) ПРИПУЩЕННАЯ</t>
  </si>
  <si>
    <t>ОВОЩИ В МОЛОЧНОМ СОУСЕ</t>
  </si>
  <si>
    <t>КОМПОТ ИЗ СМЕСИ СУХОФРУКТОВ</t>
  </si>
  <si>
    <t>РЯЖЕНКА</t>
  </si>
  <si>
    <t>200/10/10</t>
  </si>
  <si>
    <t>КАША ГРЕЧНЕВАЯ МОЛОЧНАЯ ВЯЗКАЯ</t>
  </si>
  <si>
    <t>ЧАЙ С САХАРОМ</t>
  </si>
  <si>
    <t>АПЕЛЬСИН</t>
  </si>
  <si>
    <t>САЛАТ ИЗ БЕЛОКОЧАННОЙ КАПУСТЫ С ЗЕЛЕНЬЮ</t>
  </si>
  <si>
    <t>РАССОЛЬНИК ДОМАШНИЙ С КУРОЙ И СМЕТАНОЙ</t>
  </si>
  <si>
    <t>ТЕФТЕЛИ МЯСНЫЕ  (ПАРОВЫЕ)</t>
  </si>
  <si>
    <t>РАГУ ОВОЩНОЕ (3-Й ВАРИАНТ)</t>
  </si>
  <si>
    <t>КОМПОТ ИЗ СВЕЖИХ ПЛОДОВ</t>
  </si>
  <si>
    <t>ПЕЧЕНЬ, ТУШЕННАЯ В СОУСЕ</t>
  </si>
  <si>
    <t>КАША РИСОВАЯ РАССЫПЧАТАЯ</t>
  </si>
  <si>
    <t>200/10/5</t>
  </si>
  <si>
    <t>100/30</t>
  </si>
  <si>
    <t>80/50</t>
  </si>
  <si>
    <t>ЯЙЦА ВАРЕНЫЕ</t>
  </si>
  <si>
    <t>КАША "ДРУЖБА"</t>
  </si>
  <si>
    <t>СЛИВА</t>
  </si>
  <si>
    <t>ВИНЕГРЕТ ОВОЩНОЙ С СЕЛЬДЬЮ</t>
  </si>
  <si>
    <t>БУЛОЧКА ДОМАШНЯЯ</t>
  </si>
  <si>
    <t xml:space="preserve">КОТЛЕТА МЯСНАЯ </t>
  </si>
  <si>
    <t>ОВОЩИ, ПРИПУЩЕННЫЕ В МОЛОЧНОМ СОУСЕ</t>
  </si>
  <si>
    <t>КОМПОТ ИЗ ИЗЮМА</t>
  </si>
  <si>
    <t>60/35</t>
  </si>
  <si>
    <t>КАША МАННАЯ ЖИДКАЯ</t>
  </si>
  <si>
    <t>БУТЕРБРОД С МАСЛОМ И ЯЙЦОМ</t>
  </si>
  <si>
    <t>ЩИ ИЗ СВЕЖЕЙ КАПУСТЫ С КАРТОФЕЛЕМ С МЯСОМ, СМЕТАНОЙ</t>
  </si>
  <si>
    <t>КОТЛЕТЫ ИЛИ БИТОЧКИ РЫБНЫЕ (ПАРОВЫЕ)</t>
  </si>
  <si>
    <t>ПЮРЕ КАРТОФЕЛЬНОЕ С МОРКОВЬЮ</t>
  </si>
  <si>
    <t>ПИРОЖКИ ПЕЧЕНЫЕ С ЯБЛОКАМИ</t>
  </si>
  <si>
    <t>ОГУРЕЦ  СОЛЕНЫЙ</t>
  </si>
  <si>
    <t>ГУЛЯШ</t>
  </si>
  <si>
    <t>50/50</t>
  </si>
  <si>
    <t>КАША ПШЕНИЧНАЯ ЖИДКАЯ</t>
  </si>
  <si>
    <t>СЫР (ПОРЦИЯМИ)</t>
  </si>
  <si>
    <t>САЛАТ "ШКОЛЬНЫЕ ГОДЫ"</t>
  </si>
  <si>
    <t>СУП КАРТОФЕЛЬНЫЙ С ГОРОХОМ И ГРЕНКАМИ</t>
  </si>
  <si>
    <t>СЫРНИКИ ИЗ ТВОРОГА СО СГУЩЕННЫМ МОЛОКОМ</t>
  </si>
  <si>
    <t>САЛАТ ИЗ СВЕКЛЫ С СЫРОМ И ЧЕСНОКОМ</t>
  </si>
  <si>
    <t>ШНИЦЕЛЬ РЫБНЫЙ НАТУРАЛЬНЫЙ</t>
  </si>
  <si>
    <t>ВИНОГРАД</t>
  </si>
  <si>
    <t>200/15</t>
  </si>
  <si>
    <t>99/73</t>
  </si>
  <si>
    <t>ТК№-1</t>
  </si>
  <si>
    <t>ТК№-3</t>
  </si>
  <si>
    <t>ТК№-4</t>
  </si>
  <si>
    <t>100/20</t>
  </si>
  <si>
    <t>САЛАТ КАРТОФЕЛЬНЫЙ С СЕЛЬДЬЮ</t>
  </si>
  <si>
    <t>БОРЩ С КАПУСТОЙ И КАРТОФЕЛЕМ, МЯСОМ  И СМЕТАНОЙ</t>
  </si>
  <si>
    <t>РАГУ ИЗ ПТИЦЫ</t>
  </si>
  <si>
    <t>БУЛОЧКА ВАНИЛЬНАЯ</t>
  </si>
  <si>
    <t>МАКАРОНЫ С СЫРОМ</t>
  </si>
  <si>
    <t>60/40</t>
  </si>
  <si>
    <t>СУП КАРТОФЕЛЬНЫЙ С КРУПОЙ И РЫБОЙ</t>
  </si>
  <si>
    <t>ГОЛУБЦЫ ЛЕНИВЫЕ</t>
  </si>
  <si>
    <t>ВАТРУШКА С ПОВИДЛОМ</t>
  </si>
  <si>
    <t>РЫБА, ЗАПЕЧЕННАЯ С КАРТОФЕЛЕМ ПО-РУССКИ</t>
  </si>
  <si>
    <t>КАША РИСОВАЯ МОЛОЧНАЯ ЖИДКАЯ</t>
  </si>
  <si>
    <t>ЖАРКОЕ ПО-ДОМАШНЕМУ</t>
  </si>
  <si>
    <t>200/25</t>
  </si>
  <si>
    <t>ТТК№25</t>
  </si>
  <si>
    <t>ТК№400</t>
  </si>
  <si>
    <t>150/30</t>
  </si>
  <si>
    <t>200/10</t>
  </si>
  <si>
    <t>Директор</t>
  </si>
  <si>
    <t>Пинка Елена Анатольевна</t>
  </si>
  <si>
    <t>ГБОУ школа-интернат № 33 Выборгского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</si>
</sst>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172</v>
      </c>
      <c r="D1" s="60"/>
      <c r="E1" s="60"/>
      <c r="F1" s="12" t="s">
        <v>16</v>
      </c>
      <c r="G1" s="2" t="s">
        <v>17</v>
      </c>
      <c r="H1" s="61" t="s">
        <v>170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171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2023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</v>
      </c>
      <c r="H6" s="40">
        <v>8</v>
      </c>
      <c r="I6" s="40">
        <v>32</v>
      </c>
      <c r="J6" s="40">
        <v>203.8</v>
      </c>
      <c r="K6" s="41">
        <v>189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4.0999999999999996</v>
      </c>
      <c r="H8" s="43">
        <v>3.2</v>
      </c>
      <c r="I8" s="43">
        <v>13.3</v>
      </c>
      <c r="J8" s="43">
        <v>97.7</v>
      </c>
      <c r="K8" s="44">
        <v>383</v>
      </c>
      <c r="L8" s="43"/>
    </row>
    <row r="9" spans="1:12" ht="15" x14ac:dyDescent="0.25">
      <c r="A9" s="23"/>
      <c r="B9" s="15"/>
      <c r="C9" s="11"/>
      <c r="D9" s="7" t="s">
        <v>68</v>
      </c>
      <c r="E9" s="42" t="s">
        <v>67</v>
      </c>
      <c r="F9" s="43" t="s">
        <v>40</v>
      </c>
      <c r="G9" s="43">
        <v>9</v>
      </c>
      <c r="H9" s="43">
        <v>8.3000000000000007</v>
      </c>
      <c r="I9" s="43">
        <v>10</v>
      </c>
      <c r="J9" s="43">
        <v>130</v>
      </c>
      <c r="K9" s="44">
        <v>5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150</v>
      </c>
      <c r="G10" s="43">
        <v>1</v>
      </c>
      <c r="H10" s="43">
        <v>1</v>
      </c>
      <c r="I10" s="43">
        <v>12</v>
      </c>
      <c r="J10" s="43">
        <v>47.1</v>
      </c>
      <c r="K10" s="44" t="s">
        <v>45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>
        <v>147.61000000000001</v>
      </c>
    </row>
    <row r="12" spans="1:12" ht="15" x14ac:dyDescent="0.25">
      <c r="A12" s="23"/>
      <c r="B12" s="15"/>
      <c r="C12" s="11"/>
      <c r="D12" s="6" t="s">
        <v>23</v>
      </c>
      <c r="E12" s="42" t="s">
        <v>69</v>
      </c>
      <c r="F12" s="43">
        <v>30</v>
      </c>
      <c r="G12" s="43">
        <v>2</v>
      </c>
      <c r="H12" s="43">
        <v>8</v>
      </c>
      <c r="I12" s="43">
        <v>8</v>
      </c>
      <c r="J12" s="43">
        <v>100</v>
      </c>
      <c r="K12" s="44">
        <v>1</v>
      </c>
      <c r="L12" s="43"/>
    </row>
    <row r="13" spans="1:12" ht="15" x14ac:dyDescent="0.25">
      <c r="A13" s="23"/>
      <c r="B13" s="15"/>
      <c r="C13" s="11"/>
      <c r="D13" s="6" t="s">
        <v>22</v>
      </c>
      <c r="E13" s="42" t="s">
        <v>70</v>
      </c>
      <c r="F13" s="43" t="s">
        <v>71</v>
      </c>
      <c r="G13" s="43">
        <v>2</v>
      </c>
      <c r="H13" s="43">
        <v>2</v>
      </c>
      <c r="I13" s="43">
        <v>18</v>
      </c>
      <c r="J13" s="43">
        <v>80</v>
      </c>
      <c r="K13" s="44">
        <v>430</v>
      </c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>
        <v>36.26</v>
      </c>
    </row>
    <row r="15" spans="1:12" ht="15" x14ac:dyDescent="0.25">
      <c r="A15" s="24"/>
      <c r="B15" s="17"/>
      <c r="C15" s="8"/>
      <c r="D15" s="18" t="s">
        <v>33</v>
      </c>
      <c r="E15" s="9"/>
      <c r="F15" s="19">
        <v>860</v>
      </c>
      <c r="G15" s="19">
        <f t="shared" ref="G15:J15" si="0">SUM(G6:G14)</f>
        <v>25.1</v>
      </c>
      <c r="H15" s="19">
        <f t="shared" si="0"/>
        <v>30.5</v>
      </c>
      <c r="I15" s="19">
        <f t="shared" si="0"/>
        <v>93.3</v>
      </c>
      <c r="J15" s="19">
        <f t="shared" si="0"/>
        <v>658.6</v>
      </c>
      <c r="K15" s="25"/>
      <c r="L15" s="19">
        <f t="shared" ref="L15" si="1">SUM(L6:L14)</f>
        <v>183.87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46</v>
      </c>
      <c r="F16" s="43">
        <v>60</v>
      </c>
      <c r="G16" s="43">
        <v>0.8</v>
      </c>
      <c r="H16" s="43">
        <v>6</v>
      </c>
      <c r="I16" s="43">
        <v>4</v>
      </c>
      <c r="J16" s="43">
        <v>68</v>
      </c>
      <c r="K16" s="44">
        <v>28</v>
      </c>
      <c r="L16" s="43"/>
    </row>
    <row r="17" spans="1:12" ht="25.5" x14ac:dyDescent="0.25">
      <c r="A17" s="23"/>
      <c r="B17" s="15"/>
      <c r="C17" s="11"/>
      <c r="D17" s="7" t="s">
        <v>27</v>
      </c>
      <c r="E17" s="42" t="s">
        <v>47</v>
      </c>
      <c r="F17" s="43" t="s">
        <v>169</v>
      </c>
      <c r="G17" s="43">
        <v>5</v>
      </c>
      <c r="H17" s="43">
        <v>5</v>
      </c>
      <c r="I17" s="43">
        <v>16</v>
      </c>
      <c r="J17" s="43">
        <v>124</v>
      </c>
      <c r="K17" s="44">
        <v>100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48</v>
      </c>
      <c r="F18" s="43">
        <v>150</v>
      </c>
      <c r="G18" s="43">
        <v>12</v>
      </c>
      <c r="H18" s="43">
        <v>11</v>
      </c>
      <c r="I18" s="43">
        <v>15.5</v>
      </c>
      <c r="J18" s="43">
        <v>212</v>
      </c>
      <c r="K18" s="44">
        <v>231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49</v>
      </c>
      <c r="F19" s="43">
        <v>150</v>
      </c>
      <c r="G19" s="43">
        <v>3.1</v>
      </c>
      <c r="H19" s="43">
        <v>5.4</v>
      </c>
      <c r="I19" s="43">
        <v>20.3</v>
      </c>
      <c r="J19" s="43">
        <v>141</v>
      </c>
      <c r="K19" s="44">
        <v>335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50</v>
      </c>
      <c r="F20" s="43">
        <v>200</v>
      </c>
      <c r="G20" s="43">
        <v>1</v>
      </c>
      <c r="H20" s="43">
        <v>0.2</v>
      </c>
      <c r="I20" s="43">
        <v>20.2</v>
      </c>
      <c r="J20" s="43">
        <v>86</v>
      </c>
      <c r="K20" s="44">
        <v>442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42</v>
      </c>
      <c r="F21" s="43">
        <v>40</v>
      </c>
      <c r="G21" s="43">
        <v>3</v>
      </c>
      <c r="H21" s="43">
        <v>2</v>
      </c>
      <c r="I21" s="43">
        <v>26</v>
      </c>
      <c r="J21" s="43">
        <v>112</v>
      </c>
      <c r="K21" s="44" t="s">
        <v>43</v>
      </c>
      <c r="L21" s="43"/>
    </row>
    <row r="22" spans="1:12" ht="15" x14ac:dyDescent="0.25">
      <c r="A22" s="23"/>
      <c r="B22" s="15"/>
      <c r="C22" s="11"/>
      <c r="D22" s="7" t="s">
        <v>32</v>
      </c>
      <c r="E22" s="42" t="s">
        <v>51</v>
      </c>
      <c r="F22" s="43">
        <v>40</v>
      </c>
      <c r="G22" s="43">
        <v>2.6</v>
      </c>
      <c r="H22" s="43">
        <v>0.4</v>
      </c>
      <c r="I22" s="43">
        <v>17</v>
      </c>
      <c r="J22" s="43">
        <v>81.7</v>
      </c>
      <c r="K22" s="44" t="s">
        <v>43</v>
      </c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52" t="s">
        <v>61</v>
      </c>
      <c r="E24" s="53"/>
      <c r="F24" s="54">
        <v>850</v>
      </c>
      <c r="G24" s="54">
        <f t="shared" ref="G24:J24" si="2">SUM(G18:G22)</f>
        <v>21.700000000000003</v>
      </c>
      <c r="H24" s="54">
        <f t="shared" si="2"/>
        <v>18.999999999999996</v>
      </c>
      <c r="I24" s="54">
        <f t="shared" si="2"/>
        <v>99</v>
      </c>
      <c r="J24" s="54">
        <f t="shared" si="2"/>
        <v>632.70000000000005</v>
      </c>
      <c r="K24" s="54"/>
      <c r="L24" s="54">
        <v>253.72</v>
      </c>
    </row>
    <row r="25" spans="1:12" ht="15" x14ac:dyDescent="0.25">
      <c r="A25" s="23">
        <v>1</v>
      </c>
      <c r="B25" s="15">
        <v>1</v>
      </c>
      <c r="C25" s="11" t="s">
        <v>52</v>
      </c>
      <c r="D25" s="6" t="s">
        <v>53</v>
      </c>
      <c r="E25" s="42" t="s">
        <v>54</v>
      </c>
      <c r="F25" s="43">
        <v>100</v>
      </c>
      <c r="G25" s="43">
        <v>8</v>
      </c>
      <c r="H25" s="43">
        <v>6</v>
      </c>
      <c r="I25" s="43">
        <v>41.5</v>
      </c>
      <c r="J25" s="43">
        <v>248</v>
      </c>
      <c r="K25" s="44">
        <v>249</v>
      </c>
      <c r="L25" s="43"/>
    </row>
    <row r="26" spans="1:12" ht="15" x14ac:dyDescent="0.25">
      <c r="A26" s="23"/>
      <c r="B26" s="15"/>
      <c r="C26" s="11"/>
      <c r="D26" s="6" t="s">
        <v>30</v>
      </c>
      <c r="E26" s="42" t="s">
        <v>55</v>
      </c>
      <c r="F26" s="43">
        <v>200</v>
      </c>
      <c r="G26" s="43">
        <v>6</v>
      </c>
      <c r="H26" s="43">
        <v>6.4</v>
      </c>
      <c r="I26" s="43">
        <v>9.4</v>
      </c>
      <c r="J26" s="43">
        <v>120</v>
      </c>
      <c r="K26" s="44" t="s">
        <v>43</v>
      </c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3"/>
      <c r="B28" s="15"/>
      <c r="C28" s="11"/>
      <c r="D28" s="52" t="s">
        <v>61</v>
      </c>
      <c r="E28" s="53"/>
      <c r="F28" s="54">
        <v>300</v>
      </c>
      <c r="G28" s="54">
        <f>SUM(G24:G26)</f>
        <v>35.700000000000003</v>
      </c>
      <c r="H28" s="54">
        <f>SUM(H24:H26)</f>
        <v>31.4</v>
      </c>
      <c r="I28" s="54">
        <f>SUM(I24:I26)</f>
        <v>149.9</v>
      </c>
      <c r="J28" s="54">
        <f t="shared" ref="J28" si="3">SUM(J24:J26)</f>
        <v>1000.7</v>
      </c>
      <c r="K28" s="55"/>
      <c r="L28" s="54">
        <v>108.74</v>
      </c>
    </row>
    <row r="29" spans="1:12" ht="15" x14ac:dyDescent="0.25">
      <c r="A29" s="23">
        <v>1</v>
      </c>
      <c r="B29" s="15">
        <v>1</v>
      </c>
      <c r="C29" s="11" t="s">
        <v>56</v>
      </c>
      <c r="D29" s="6" t="s">
        <v>26</v>
      </c>
      <c r="E29" s="42" t="s">
        <v>58</v>
      </c>
      <c r="F29" s="43">
        <v>60</v>
      </c>
      <c r="G29" s="43">
        <v>0.7</v>
      </c>
      <c r="H29" s="43">
        <v>0.1</v>
      </c>
      <c r="I29" s="43">
        <v>2.2999999999999998</v>
      </c>
      <c r="J29" s="43">
        <v>14.4</v>
      </c>
      <c r="K29" s="44" t="s">
        <v>43</v>
      </c>
      <c r="L29" s="43"/>
    </row>
    <row r="30" spans="1:12" ht="15" x14ac:dyDescent="0.25">
      <c r="A30" s="23"/>
      <c r="B30" s="15"/>
      <c r="C30" s="11"/>
      <c r="D30" s="6" t="s">
        <v>28</v>
      </c>
      <c r="E30" s="42" t="s">
        <v>62</v>
      </c>
      <c r="F30" s="43">
        <v>100</v>
      </c>
      <c r="G30" s="43">
        <v>18</v>
      </c>
      <c r="H30" s="43">
        <v>12</v>
      </c>
      <c r="I30" s="43">
        <v>10.5</v>
      </c>
      <c r="J30" s="43">
        <v>156.30000000000001</v>
      </c>
      <c r="K30" s="44">
        <v>308</v>
      </c>
      <c r="L30" s="43"/>
    </row>
    <row r="31" spans="1:12" ht="15" x14ac:dyDescent="0.25">
      <c r="A31" s="23"/>
      <c r="B31" s="15"/>
      <c r="C31" s="11"/>
      <c r="D31" s="6" t="s">
        <v>29</v>
      </c>
      <c r="E31" s="42" t="s">
        <v>63</v>
      </c>
      <c r="F31" s="43">
        <v>150</v>
      </c>
      <c r="G31" s="43">
        <v>3</v>
      </c>
      <c r="H31" s="43">
        <v>7</v>
      </c>
      <c r="I31" s="43">
        <v>20</v>
      </c>
      <c r="J31" s="43">
        <v>155</v>
      </c>
      <c r="K31" s="44">
        <v>333</v>
      </c>
      <c r="L31" s="43"/>
    </row>
    <row r="32" spans="1:12" ht="15" x14ac:dyDescent="0.25">
      <c r="A32" s="23"/>
      <c r="B32" s="15"/>
      <c r="C32" s="11"/>
      <c r="D32" s="6" t="s">
        <v>30</v>
      </c>
      <c r="E32" s="42" t="s">
        <v>64</v>
      </c>
      <c r="F32" s="43">
        <v>200</v>
      </c>
      <c r="G32" s="43">
        <v>0.1</v>
      </c>
      <c r="H32" s="43">
        <v>0.1</v>
      </c>
      <c r="I32" s="43">
        <v>27.9</v>
      </c>
      <c r="J32" s="43">
        <v>113</v>
      </c>
      <c r="K32" s="44">
        <v>411</v>
      </c>
      <c r="L32" s="43"/>
    </row>
    <row r="33" spans="1:12" ht="15" x14ac:dyDescent="0.25">
      <c r="A33" s="23"/>
      <c r="B33" s="15"/>
      <c r="C33" s="11"/>
      <c r="D33" s="6" t="s">
        <v>32</v>
      </c>
      <c r="E33" s="42" t="s">
        <v>51</v>
      </c>
      <c r="F33" s="43">
        <v>40</v>
      </c>
      <c r="G33" s="43">
        <v>1.8</v>
      </c>
      <c r="H33" s="43">
        <v>0.4</v>
      </c>
      <c r="I33" s="43">
        <v>18.3</v>
      </c>
      <c r="J33" s="43">
        <v>48</v>
      </c>
      <c r="K33" s="44" t="s">
        <v>43</v>
      </c>
      <c r="L33" s="43"/>
    </row>
    <row r="34" spans="1:12" ht="15" x14ac:dyDescent="0.25">
      <c r="A34" s="23"/>
      <c r="B34" s="15"/>
      <c r="C34" s="11"/>
      <c r="D34" s="6" t="s">
        <v>31</v>
      </c>
      <c r="E34" s="42" t="s">
        <v>42</v>
      </c>
      <c r="F34" s="43">
        <v>20</v>
      </c>
      <c r="G34" s="43">
        <v>1.5</v>
      </c>
      <c r="H34" s="43">
        <v>0.6</v>
      </c>
      <c r="I34" s="43">
        <v>10.3</v>
      </c>
      <c r="J34" s="43">
        <v>50.6</v>
      </c>
      <c r="K34" s="44" t="s">
        <v>43</v>
      </c>
      <c r="L34" s="43"/>
    </row>
    <row r="35" spans="1:12" ht="15" x14ac:dyDescent="0.25">
      <c r="A35" s="23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52" t="s">
        <v>61</v>
      </c>
      <c r="E36" s="53"/>
      <c r="F36" s="54">
        <f>SUM(F29:F35)</f>
        <v>570</v>
      </c>
      <c r="G36" s="54">
        <f>SUM(G29:G35)</f>
        <v>25.1</v>
      </c>
      <c r="H36" s="54">
        <f>SUM(H29:H34)</f>
        <v>20.200000000000003</v>
      </c>
      <c r="I36" s="54">
        <f>SUM(I29:I34)</f>
        <v>89.3</v>
      </c>
      <c r="J36" s="54">
        <f>SUM(J29:J34)</f>
        <v>537.30000000000007</v>
      </c>
      <c r="K36" s="55"/>
      <c r="L36" s="54">
        <v>144.97999999999999</v>
      </c>
    </row>
    <row r="37" spans="1:12" ht="15" x14ac:dyDescent="0.25">
      <c r="A37" s="23">
        <v>1</v>
      </c>
      <c r="B37" s="15">
        <v>1</v>
      </c>
      <c r="C37" s="11" t="s">
        <v>57</v>
      </c>
      <c r="D37" s="6" t="s">
        <v>59</v>
      </c>
      <c r="E37" s="42" t="s">
        <v>65</v>
      </c>
      <c r="F37" s="43">
        <v>180</v>
      </c>
      <c r="G37" s="43">
        <v>5.9</v>
      </c>
      <c r="H37" s="43">
        <v>4.4000000000000004</v>
      </c>
      <c r="I37" s="43">
        <v>9.6</v>
      </c>
      <c r="J37" s="43">
        <v>106.5</v>
      </c>
      <c r="K37" s="44">
        <v>435</v>
      </c>
      <c r="L37" s="43"/>
    </row>
    <row r="38" spans="1:12" ht="15" x14ac:dyDescent="0.25">
      <c r="A38" s="23"/>
      <c r="B38" s="15"/>
      <c r="C38" s="11"/>
      <c r="D38" s="6" t="s">
        <v>60</v>
      </c>
      <c r="E38" s="42" t="s">
        <v>66</v>
      </c>
      <c r="F38" s="43">
        <v>20</v>
      </c>
      <c r="G38" s="43">
        <v>0.5</v>
      </c>
      <c r="H38" s="43">
        <v>0.6</v>
      </c>
      <c r="I38" s="43">
        <v>4.5</v>
      </c>
      <c r="J38" s="43">
        <v>25</v>
      </c>
      <c r="K38" s="44" t="s">
        <v>43</v>
      </c>
      <c r="L38" s="43"/>
    </row>
    <row r="39" spans="1:12" ht="15" x14ac:dyDescent="0.25">
      <c r="A39" s="23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24"/>
      <c r="B40" s="17"/>
      <c r="C40" s="8"/>
      <c r="D40" s="18" t="s">
        <v>33</v>
      </c>
      <c r="E40" s="9"/>
      <c r="F40" s="19">
        <f>SUM(F16:F26)</f>
        <v>1790</v>
      </c>
      <c r="G40" s="19">
        <f>SUM(G16:G26)</f>
        <v>63.2</v>
      </c>
      <c r="H40" s="19">
        <f>SUM(H16:H26)</f>
        <v>61.399999999999991</v>
      </c>
      <c r="I40" s="19">
        <f>SUM(I16:I26)</f>
        <v>268.89999999999998</v>
      </c>
      <c r="J40" s="19">
        <f>SUM(J16:J26)</f>
        <v>1825.4</v>
      </c>
      <c r="K40" s="25"/>
      <c r="L40" s="19">
        <v>36.26</v>
      </c>
    </row>
    <row r="41" spans="1:12" ht="15.75" thickBot="1" x14ac:dyDescent="0.25">
      <c r="A41" s="29">
        <f>A6</f>
        <v>1</v>
      </c>
      <c r="B41" s="30">
        <f>B6</f>
        <v>1</v>
      </c>
      <c r="C41" s="56" t="s">
        <v>4</v>
      </c>
      <c r="D41" s="57"/>
      <c r="E41" s="31"/>
      <c r="F41" s="32">
        <f>F15+F40</f>
        <v>2650</v>
      </c>
      <c r="G41" s="32">
        <f>G15+G40</f>
        <v>88.300000000000011</v>
      </c>
      <c r="H41" s="32">
        <f>H15+H40</f>
        <v>91.899999999999991</v>
      </c>
      <c r="I41" s="32">
        <f>I15+I40</f>
        <v>362.2</v>
      </c>
      <c r="J41" s="32">
        <f>J15+J40</f>
        <v>2484</v>
      </c>
      <c r="K41" s="32"/>
      <c r="L41" s="32">
        <f>L15+L28+L24+L36+L40</f>
        <v>727.57</v>
      </c>
    </row>
    <row r="42" spans="1:12" ht="15" x14ac:dyDescent="0.25">
      <c r="A42" s="14">
        <v>1</v>
      </c>
      <c r="B42" s="15">
        <v>2</v>
      </c>
      <c r="C42" s="22" t="s">
        <v>20</v>
      </c>
      <c r="D42" s="5" t="s">
        <v>21</v>
      </c>
      <c r="E42" s="39" t="s">
        <v>73</v>
      </c>
      <c r="F42" s="40">
        <v>200</v>
      </c>
      <c r="G42" s="40">
        <v>7.3</v>
      </c>
      <c r="H42" s="40">
        <v>11.6</v>
      </c>
      <c r="I42" s="40">
        <v>35.700000000000003</v>
      </c>
      <c r="J42" s="40">
        <v>282.10000000000002</v>
      </c>
      <c r="K42" s="41">
        <v>189</v>
      </c>
      <c r="L42" s="40">
        <v>147.61000000000001</v>
      </c>
    </row>
    <row r="43" spans="1:12" ht="15" x14ac:dyDescent="0.25">
      <c r="A43" s="14"/>
      <c r="B43" s="15"/>
      <c r="C43" s="11"/>
      <c r="D43" s="6" t="s">
        <v>23</v>
      </c>
      <c r="E43" s="42" t="s">
        <v>42</v>
      </c>
      <c r="F43" s="43">
        <v>20</v>
      </c>
      <c r="G43" s="43">
        <v>1.5</v>
      </c>
      <c r="H43" s="43">
        <v>0.6</v>
      </c>
      <c r="I43" s="43">
        <v>10.3</v>
      </c>
      <c r="J43" s="43">
        <v>50.6</v>
      </c>
      <c r="K43" s="44" t="s">
        <v>43</v>
      </c>
      <c r="L43" s="43"/>
    </row>
    <row r="44" spans="1:12" ht="15" x14ac:dyDescent="0.25">
      <c r="A44" s="14"/>
      <c r="B44" s="15"/>
      <c r="C44" s="11"/>
      <c r="D44" s="7" t="s">
        <v>22</v>
      </c>
      <c r="E44" s="42" t="s">
        <v>74</v>
      </c>
      <c r="F44" s="43">
        <v>200</v>
      </c>
      <c r="G44" s="43">
        <v>1.7</v>
      </c>
      <c r="H44" s="43">
        <v>1.5</v>
      </c>
      <c r="I44" s="43">
        <v>10.5</v>
      </c>
      <c r="J44" s="43">
        <v>60.6</v>
      </c>
      <c r="K44" s="44">
        <v>267</v>
      </c>
      <c r="L44" s="43"/>
    </row>
    <row r="45" spans="1:12" ht="15" x14ac:dyDescent="0.25">
      <c r="A45" s="14"/>
      <c r="B45" s="15"/>
      <c r="C45" s="11"/>
      <c r="D45" s="7" t="s">
        <v>23</v>
      </c>
      <c r="E45" s="42" t="s">
        <v>69</v>
      </c>
      <c r="F45" s="43">
        <v>30</v>
      </c>
      <c r="G45" s="43">
        <v>2</v>
      </c>
      <c r="H45" s="43">
        <v>8.1999999999999993</v>
      </c>
      <c r="I45" s="43">
        <v>15</v>
      </c>
      <c r="J45" s="43">
        <v>93</v>
      </c>
      <c r="K45" s="44">
        <v>1</v>
      </c>
      <c r="L45" s="43"/>
    </row>
    <row r="46" spans="1:12" ht="15" x14ac:dyDescent="0.25">
      <c r="A46" s="14"/>
      <c r="B46" s="15"/>
      <c r="C46" s="11"/>
      <c r="D46" s="7" t="s">
        <v>24</v>
      </c>
      <c r="E46" s="42" t="s">
        <v>75</v>
      </c>
      <c r="F46" s="43">
        <v>150</v>
      </c>
      <c r="G46" s="43">
        <v>0.6</v>
      </c>
      <c r="H46" s="43">
        <v>0.5</v>
      </c>
      <c r="I46" s="43">
        <v>15.5</v>
      </c>
      <c r="J46" s="43">
        <v>70.5</v>
      </c>
      <c r="K46" s="44" t="s">
        <v>43</v>
      </c>
      <c r="L46" s="43"/>
    </row>
    <row r="47" spans="1:12" ht="15" x14ac:dyDescent="0.25">
      <c r="A47" s="14"/>
      <c r="B47" s="15"/>
      <c r="C47" s="11"/>
      <c r="D47" s="6" t="s">
        <v>26</v>
      </c>
      <c r="E47" s="42" t="s">
        <v>72</v>
      </c>
      <c r="F47" s="43">
        <v>40</v>
      </c>
      <c r="G47" s="43">
        <v>2.7</v>
      </c>
      <c r="H47" s="43">
        <v>2.7</v>
      </c>
      <c r="I47" s="43">
        <v>0.3</v>
      </c>
      <c r="J47" s="43">
        <v>60.9</v>
      </c>
      <c r="K47" s="44">
        <v>213</v>
      </c>
      <c r="L47" s="43"/>
    </row>
    <row r="48" spans="1:12" ht="15" x14ac:dyDescent="0.25">
      <c r="A48" s="14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6" t="s">
        <v>23</v>
      </c>
      <c r="E49" s="42" t="s">
        <v>76</v>
      </c>
      <c r="F49" s="43">
        <v>30</v>
      </c>
      <c r="G49" s="43">
        <v>2</v>
      </c>
      <c r="H49" s="43">
        <v>4</v>
      </c>
      <c r="I49" s="43">
        <v>15</v>
      </c>
      <c r="J49" s="43">
        <v>60</v>
      </c>
      <c r="K49" s="44">
        <v>2</v>
      </c>
      <c r="L49" s="43"/>
    </row>
    <row r="50" spans="1:12" ht="15" x14ac:dyDescent="0.25">
      <c r="A50" s="14"/>
      <c r="B50" s="15"/>
      <c r="C50" s="11"/>
      <c r="D50" s="6" t="s">
        <v>22</v>
      </c>
      <c r="E50" s="42" t="s">
        <v>41</v>
      </c>
      <c r="F50" s="43">
        <v>200</v>
      </c>
      <c r="G50" s="43">
        <v>4</v>
      </c>
      <c r="H50" s="43">
        <v>3</v>
      </c>
      <c r="I50" s="43">
        <v>13</v>
      </c>
      <c r="J50" s="43">
        <v>95</v>
      </c>
      <c r="K50" s="44">
        <v>383</v>
      </c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>
        <v>36.26</v>
      </c>
    </row>
    <row r="52" spans="1:12" ht="15" x14ac:dyDescent="0.25">
      <c r="A52" s="16"/>
      <c r="B52" s="17"/>
      <c r="C52" s="8"/>
      <c r="D52" s="18" t="s">
        <v>33</v>
      </c>
      <c r="E52" s="9"/>
      <c r="F52" s="19">
        <f>SUM(F42:F51)</f>
        <v>870</v>
      </c>
      <c r="G52" s="19">
        <f t="shared" ref="G52" si="4">SUM(G42:G51)</f>
        <v>21.8</v>
      </c>
      <c r="H52" s="19">
        <f t="shared" ref="H52" si="5">SUM(H42:H51)</f>
        <v>32.099999999999994</v>
      </c>
      <c r="I52" s="19">
        <f t="shared" ref="I52" si="6">SUM(I42:I51)</f>
        <v>115.3</v>
      </c>
      <c r="J52" s="19">
        <f t="shared" ref="J52:L52" si="7">SUM(J42:J51)</f>
        <v>772.7</v>
      </c>
      <c r="K52" s="25"/>
      <c r="L52" s="19">
        <f t="shared" si="7"/>
        <v>183.87</v>
      </c>
    </row>
    <row r="53" spans="1:12" ht="15" x14ac:dyDescent="0.25">
      <c r="A53" s="13">
        <f>A42</f>
        <v>1</v>
      </c>
      <c r="B53" s="13">
        <f>B42</f>
        <v>2</v>
      </c>
      <c r="C53" s="10" t="s">
        <v>25</v>
      </c>
      <c r="D53" s="7" t="s">
        <v>26</v>
      </c>
      <c r="E53" s="42" t="s">
        <v>77</v>
      </c>
      <c r="F53" s="43">
        <v>60</v>
      </c>
      <c r="G53" s="43">
        <v>1</v>
      </c>
      <c r="H53" s="43">
        <v>4.3</v>
      </c>
      <c r="I53" s="43">
        <v>5</v>
      </c>
      <c r="J53" s="43">
        <v>53</v>
      </c>
      <c r="K53" s="44" t="s">
        <v>88</v>
      </c>
      <c r="L53" s="43"/>
    </row>
    <row r="54" spans="1:12" ht="15" x14ac:dyDescent="0.25">
      <c r="A54" s="14"/>
      <c r="B54" s="15"/>
      <c r="C54" s="11"/>
      <c r="D54" s="7" t="s">
        <v>27</v>
      </c>
      <c r="E54" s="42" t="s">
        <v>78</v>
      </c>
      <c r="F54" s="43" t="s">
        <v>89</v>
      </c>
      <c r="G54" s="43">
        <v>5</v>
      </c>
      <c r="H54" s="43">
        <v>5</v>
      </c>
      <c r="I54" s="43">
        <v>15</v>
      </c>
      <c r="J54" s="43">
        <v>93</v>
      </c>
      <c r="K54" s="44">
        <v>95</v>
      </c>
      <c r="L54" s="43"/>
    </row>
    <row r="55" spans="1:12" ht="15" x14ac:dyDescent="0.25">
      <c r="A55" s="14"/>
      <c r="B55" s="15"/>
      <c r="C55" s="11"/>
      <c r="D55" s="7" t="s">
        <v>28</v>
      </c>
      <c r="E55" s="42" t="s">
        <v>79</v>
      </c>
      <c r="F55" s="43" t="s">
        <v>90</v>
      </c>
      <c r="G55" s="43">
        <v>12</v>
      </c>
      <c r="H55" s="43">
        <v>12</v>
      </c>
      <c r="I55" s="43">
        <v>9</v>
      </c>
      <c r="J55" s="43">
        <v>200</v>
      </c>
      <c r="K55" s="44">
        <v>256</v>
      </c>
      <c r="L55" s="43"/>
    </row>
    <row r="56" spans="1:12" ht="15" x14ac:dyDescent="0.25">
      <c r="A56" s="14"/>
      <c r="B56" s="15"/>
      <c r="C56" s="11"/>
      <c r="D56" s="7" t="s">
        <v>29</v>
      </c>
      <c r="E56" s="42" t="s">
        <v>80</v>
      </c>
      <c r="F56" s="43">
        <v>150</v>
      </c>
      <c r="G56" s="43">
        <v>5.5</v>
      </c>
      <c r="H56" s="43">
        <v>4.8</v>
      </c>
      <c r="I56" s="43">
        <v>31.2</v>
      </c>
      <c r="J56" s="43">
        <v>190.2</v>
      </c>
      <c r="K56" s="44">
        <v>331</v>
      </c>
      <c r="L56" s="43"/>
    </row>
    <row r="57" spans="1:12" ht="15" x14ac:dyDescent="0.25">
      <c r="A57" s="14"/>
      <c r="B57" s="15"/>
      <c r="C57" s="11"/>
      <c r="D57" s="7" t="s">
        <v>30</v>
      </c>
      <c r="E57" s="42" t="s">
        <v>81</v>
      </c>
      <c r="F57" s="43">
        <v>200</v>
      </c>
      <c r="G57" s="43">
        <v>0.7</v>
      </c>
      <c r="H57" s="43">
        <v>0.3</v>
      </c>
      <c r="I57" s="43">
        <v>20.7</v>
      </c>
      <c r="J57" s="43">
        <v>97.2</v>
      </c>
      <c r="K57" s="44" t="s">
        <v>91</v>
      </c>
      <c r="L57" s="43"/>
    </row>
    <row r="58" spans="1:12" ht="15" x14ac:dyDescent="0.25">
      <c r="A58" s="14"/>
      <c r="B58" s="15"/>
      <c r="C58" s="11"/>
      <c r="D58" s="7" t="s">
        <v>31</v>
      </c>
      <c r="E58" s="42" t="s">
        <v>42</v>
      </c>
      <c r="F58" s="43">
        <v>40</v>
      </c>
      <c r="G58" s="43">
        <v>3</v>
      </c>
      <c r="H58" s="43">
        <v>2</v>
      </c>
      <c r="I58" s="43">
        <v>26</v>
      </c>
      <c r="J58" s="43">
        <v>112</v>
      </c>
      <c r="K58" s="44" t="s">
        <v>43</v>
      </c>
      <c r="L58" s="43"/>
    </row>
    <row r="59" spans="1:12" ht="15" x14ac:dyDescent="0.25">
      <c r="A59" s="14"/>
      <c r="B59" s="15"/>
      <c r="C59" s="11"/>
      <c r="D59" s="7" t="s">
        <v>32</v>
      </c>
      <c r="E59" s="42" t="s">
        <v>51</v>
      </c>
      <c r="F59" s="43">
        <v>40</v>
      </c>
      <c r="G59" s="43">
        <v>2.6</v>
      </c>
      <c r="H59" s="43">
        <v>0.4</v>
      </c>
      <c r="I59" s="43">
        <v>17.2</v>
      </c>
      <c r="J59" s="43">
        <v>82.4</v>
      </c>
      <c r="K59" s="44" t="s">
        <v>43</v>
      </c>
      <c r="L59" s="43"/>
    </row>
    <row r="60" spans="1:12" ht="15" x14ac:dyDescent="0.25">
      <c r="A60" s="14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52" t="s">
        <v>61</v>
      </c>
      <c r="E61" s="53"/>
      <c r="F61" s="54">
        <v>821</v>
      </c>
      <c r="G61" s="54">
        <f t="shared" ref="G61:J61" si="8">SUM(G53:G60)</f>
        <v>29.8</v>
      </c>
      <c r="H61" s="54">
        <f t="shared" si="8"/>
        <v>28.8</v>
      </c>
      <c r="I61" s="54">
        <f t="shared" si="8"/>
        <v>124.10000000000001</v>
      </c>
      <c r="J61" s="54">
        <f t="shared" si="8"/>
        <v>827.80000000000007</v>
      </c>
      <c r="K61" s="55"/>
      <c r="L61" s="54">
        <v>253.72</v>
      </c>
    </row>
    <row r="62" spans="1:12" ht="15" x14ac:dyDescent="0.25">
      <c r="A62" s="23">
        <v>1</v>
      </c>
      <c r="B62" s="15">
        <v>2</v>
      </c>
      <c r="C62" s="11" t="s">
        <v>52</v>
      </c>
      <c r="D62" s="6" t="s">
        <v>53</v>
      </c>
      <c r="E62" s="42" t="s">
        <v>82</v>
      </c>
      <c r="F62" s="43" t="s">
        <v>92</v>
      </c>
      <c r="G62" s="43">
        <v>14</v>
      </c>
      <c r="H62" s="43">
        <v>17</v>
      </c>
      <c r="I62" s="43">
        <v>30</v>
      </c>
      <c r="J62" s="43">
        <v>350</v>
      </c>
      <c r="K62" s="44">
        <v>224</v>
      </c>
      <c r="L62" s="43"/>
    </row>
    <row r="63" spans="1:12" ht="15.75" customHeight="1" x14ac:dyDescent="0.25">
      <c r="A63" s="23"/>
      <c r="B63" s="15"/>
      <c r="C63" s="11"/>
      <c r="D63" s="6" t="s">
        <v>30</v>
      </c>
      <c r="E63" s="42" t="s">
        <v>83</v>
      </c>
      <c r="F63" s="43">
        <v>200</v>
      </c>
      <c r="G63" s="43">
        <v>0.6</v>
      </c>
      <c r="H63" s="43">
        <v>0</v>
      </c>
      <c r="I63" s="43">
        <v>22.3</v>
      </c>
      <c r="J63" s="43">
        <v>89.2</v>
      </c>
      <c r="K63" s="44">
        <v>442</v>
      </c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52" t="s">
        <v>61</v>
      </c>
      <c r="E65" s="53"/>
      <c r="F65" s="54">
        <v>370</v>
      </c>
      <c r="G65" s="54">
        <f>SUM(G62:G63)</f>
        <v>14.6</v>
      </c>
      <c r="H65" s="54">
        <f>SUM(H62:H64)</f>
        <v>17</v>
      </c>
      <c r="I65" s="54">
        <f>SUM(I62:I64)</f>
        <v>52.3</v>
      </c>
      <c r="J65" s="54">
        <f>SUM(J62:J64)</f>
        <v>439.2</v>
      </c>
      <c r="K65" s="55"/>
      <c r="L65" s="54">
        <v>108.74</v>
      </c>
    </row>
    <row r="66" spans="1:12" ht="15" x14ac:dyDescent="0.25">
      <c r="A66" s="23">
        <v>1</v>
      </c>
      <c r="B66" s="15">
        <v>2</v>
      </c>
      <c r="C66" s="11" t="s">
        <v>56</v>
      </c>
      <c r="D66" s="6" t="s">
        <v>26</v>
      </c>
      <c r="E66" s="42" t="s">
        <v>84</v>
      </c>
      <c r="F66" s="43">
        <v>60</v>
      </c>
      <c r="G66" s="43">
        <v>0.5</v>
      </c>
      <c r="H66" s="43">
        <v>0.1</v>
      </c>
      <c r="I66" s="43">
        <v>1.6</v>
      </c>
      <c r="J66" s="43">
        <v>8.5</v>
      </c>
      <c r="K66" s="44" t="s">
        <v>43</v>
      </c>
      <c r="L66" s="43"/>
    </row>
    <row r="67" spans="1:12" ht="15" x14ac:dyDescent="0.25">
      <c r="A67" s="23"/>
      <c r="B67" s="15"/>
      <c r="C67" s="11"/>
      <c r="D67" s="6" t="s">
        <v>28</v>
      </c>
      <c r="E67" s="42" t="s">
        <v>85</v>
      </c>
      <c r="F67" s="43">
        <v>220</v>
      </c>
      <c r="G67" s="43">
        <v>14</v>
      </c>
      <c r="H67" s="43">
        <v>18</v>
      </c>
      <c r="I67" s="43">
        <v>33</v>
      </c>
      <c r="J67" s="43">
        <v>340</v>
      </c>
      <c r="K67" s="44">
        <v>299</v>
      </c>
      <c r="L67" s="43"/>
    </row>
    <row r="68" spans="1:12" ht="15" x14ac:dyDescent="0.25">
      <c r="A68" s="23"/>
      <c r="B68" s="15"/>
      <c r="C68" s="11"/>
      <c r="D68" s="6" t="s">
        <v>29</v>
      </c>
      <c r="E68" s="42" t="s">
        <v>86</v>
      </c>
      <c r="F68" s="43">
        <v>200</v>
      </c>
      <c r="G68" s="43">
        <v>0.2</v>
      </c>
      <c r="H68" s="43">
        <v>0</v>
      </c>
      <c r="I68" s="43">
        <v>11.7</v>
      </c>
      <c r="J68" s="43">
        <v>45.6</v>
      </c>
      <c r="K68" s="44">
        <v>268</v>
      </c>
      <c r="L68" s="43"/>
    </row>
    <row r="69" spans="1:12" ht="15" x14ac:dyDescent="0.25">
      <c r="A69" s="23"/>
      <c r="B69" s="15"/>
      <c r="C69" s="11"/>
      <c r="D69" s="6" t="s">
        <v>30</v>
      </c>
      <c r="E69" s="42" t="s">
        <v>51</v>
      </c>
      <c r="F69" s="43">
        <v>40</v>
      </c>
      <c r="G69" s="43">
        <v>2.6</v>
      </c>
      <c r="H69" s="43">
        <v>0.4</v>
      </c>
      <c r="I69" s="43">
        <v>17</v>
      </c>
      <c r="J69" s="43">
        <v>81.599999999999994</v>
      </c>
      <c r="K69" s="44" t="s">
        <v>43</v>
      </c>
      <c r="L69" s="43"/>
    </row>
    <row r="70" spans="1:12" ht="15" x14ac:dyDescent="0.25">
      <c r="A70" s="23"/>
      <c r="B70" s="15"/>
      <c r="C70" s="11"/>
      <c r="D70" s="6" t="s">
        <v>31</v>
      </c>
      <c r="E70" s="42" t="s">
        <v>42</v>
      </c>
      <c r="F70" s="43">
        <v>40</v>
      </c>
      <c r="G70" s="43">
        <v>3</v>
      </c>
      <c r="H70" s="43">
        <v>2</v>
      </c>
      <c r="I70" s="43">
        <v>26</v>
      </c>
      <c r="J70" s="43">
        <v>112</v>
      </c>
      <c r="K70" s="44" t="s">
        <v>43</v>
      </c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52" t="s">
        <v>61</v>
      </c>
      <c r="E72" s="53"/>
      <c r="F72" s="54">
        <v>520</v>
      </c>
      <c r="G72" s="54">
        <f t="shared" ref="G72:J72" si="9">SUM(G66:G71)</f>
        <v>20.3</v>
      </c>
      <c r="H72" s="54">
        <f t="shared" si="9"/>
        <v>20.5</v>
      </c>
      <c r="I72" s="54">
        <f t="shared" si="9"/>
        <v>89.3</v>
      </c>
      <c r="J72" s="54">
        <f t="shared" si="9"/>
        <v>587.70000000000005</v>
      </c>
      <c r="K72" s="55"/>
      <c r="L72" s="54">
        <v>144.97999999999999</v>
      </c>
    </row>
    <row r="73" spans="1:12" ht="15" x14ac:dyDescent="0.25">
      <c r="A73" s="23">
        <v>1</v>
      </c>
      <c r="B73" s="15">
        <v>2</v>
      </c>
      <c r="C73" s="11" t="s">
        <v>57</v>
      </c>
      <c r="D73" s="6" t="s">
        <v>59</v>
      </c>
      <c r="E73" s="42" t="s">
        <v>87</v>
      </c>
      <c r="F73" s="43">
        <v>180</v>
      </c>
      <c r="G73" s="43">
        <v>5</v>
      </c>
      <c r="H73" s="43">
        <v>4.5</v>
      </c>
      <c r="I73" s="43">
        <v>8.1</v>
      </c>
      <c r="J73" s="43">
        <v>101.7</v>
      </c>
      <c r="K73" s="44">
        <v>435</v>
      </c>
      <c r="L73" s="43"/>
    </row>
    <row r="74" spans="1:12" ht="15" x14ac:dyDescent="0.25">
      <c r="A74" s="23"/>
      <c r="B74" s="15"/>
      <c r="C74" s="11"/>
      <c r="D74" s="6" t="s">
        <v>60</v>
      </c>
      <c r="E74" s="42" t="s">
        <v>42</v>
      </c>
      <c r="F74" s="43">
        <v>20</v>
      </c>
      <c r="G74" s="43">
        <v>1.5</v>
      </c>
      <c r="H74" s="43">
        <v>0.6</v>
      </c>
      <c r="I74" s="43">
        <v>10.3</v>
      </c>
      <c r="J74" s="43">
        <v>50.6</v>
      </c>
      <c r="K74" s="44" t="s">
        <v>43</v>
      </c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>
        <v>36.26</v>
      </c>
    </row>
    <row r="76" spans="1:12" ht="15" x14ac:dyDescent="0.25">
      <c r="A76" s="16"/>
      <c r="B76" s="17"/>
      <c r="C76" s="8"/>
      <c r="D76" s="18" t="s">
        <v>33</v>
      </c>
      <c r="E76" s="9"/>
      <c r="F76" s="19">
        <f>SUM(F53:F75)</f>
        <v>3161</v>
      </c>
      <c r="G76" s="19">
        <f>SUM(G53:G75)</f>
        <v>135.89999999999998</v>
      </c>
      <c r="H76" s="19">
        <f>SUM(H53:H75)</f>
        <v>137.69999999999999</v>
      </c>
      <c r="I76" s="19">
        <f>SUM(I53:I75)</f>
        <v>549.80000000000007</v>
      </c>
      <c r="J76" s="19">
        <f>SUM(J53:J75)</f>
        <v>3861.6999999999994</v>
      </c>
      <c r="K76" s="25"/>
      <c r="L76" s="19">
        <f>SUM(L53:L75)</f>
        <v>543.69999999999993</v>
      </c>
    </row>
    <row r="77" spans="1:12" ht="15.75" thickBot="1" x14ac:dyDescent="0.25">
      <c r="A77" s="33">
        <f>A42</f>
        <v>1</v>
      </c>
      <c r="B77" s="33">
        <f>B42</f>
        <v>2</v>
      </c>
      <c r="C77" s="56" t="s">
        <v>4</v>
      </c>
      <c r="D77" s="57"/>
      <c r="E77" s="31"/>
      <c r="F77" s="32">
        <f>F52+F76</f>
        <v>4031</v>
      </c>
      <c r="G77" s="32">
        <f>G52+G76</f>
        <v>157.69999999999999</v>
      </c>
      <c r="H77" s="32">
        <f>H52+H76</f>
        <v>169.79999999999998</v>
      </c>
      <c r="I77" s="32">
        <f>I52+I76</f>
        <v>665.1</v>
      </c>
      <c r="J77" s="32">
        <f>J52+J76</f>
        <v>4634.3999999999996</v>
      </c>
      <c r="K77" s="32"/>
      <c r="L77" s="32">
        <f>L52+L76</f>
        <v>727.56999999999994</v>
      </c>
    </row>
    <row r="78" spans="1:12" ht="15" x14ac:dyDescent="0.25">
      <c r="A78" s="20">
        <v>1</v>
      </c>
      <c r="B78" s="21">
        <v>3</v>
      </c>
      <c r="C78" s="22" t="s">
        <v>20</v>
      </c>
      <c r="D78" s="5" t="s">
        <v>21</v>
      </c>
      <c r="E78" s="39" t="s">
        <v>93</v>
      </c>
      <c r="F78" s="40">
        <v>150</v>
      </c>
      <c r="G78" s="40">
        <v>8</v>
      </c>
      <c r="H78" s="40">
        <v>15</v>
      </c>
      <c r="I78" s="40">
        <v>3.5</v>
      </c>
      <c r="J78" s="40">
        <v>247.1</v>
      </c>
      <c r="K78" s="41">
        <v>214</v>
      </c>
      <c r="L78" s="40">
        <v>147.61000000000001</v>
      </c>
    </row>
    <row r="79" spans="1:12" ht="15.75" customHeight="1" x14ac:dyDescent="0.25">
      <c r="A79" s="23"/>
      <c r="B79" s="15"/>
      <c r="C79" s="11"/>
      <c r="D79" s="6"/>
      <c r="E79" s="42" t="s">
        <v>94</v>
      </c>
      <c r="F79" s="43">
        <v>50</v>
      </c>
      <c r="G79" s="43">
        <v>1.4</v>
      </c>
      <c r="H79" s="43">
        <v>2.1</v>
      </c>
      <c r="I79" s="43">
        <v>8</v>
      </c>
      <c r="J79" s="43">
        <v>36.6</v>
      </c>
      <c r="K79" s="44">
        <v>330</v>
      </c>
      <c r="L79" s="43"/>
    </row>
    <row r="80" spans="1:12" ht="15" x14ac:dyDescent="0.25">
      <c r="A80" s="23"/>
      <c r="B80" s="15"/>
      <c r="C80" s="11"/>
      <c r="D80" s="7" t="s">
        <v>22</v>
      </c>
      <c r="E80" s="42" t="s">
        <v>95</v>
      </c>
      <c r="F80" s="43">
        <v>200</v>
      </c>
      <c r="G80" s="43">
        <v>2</v>
      </c>
      <c r="H80" s="43">
        <v>1</v>
      </c>
      <c r="I80" s="43">
        <v>11</v>
      </c>
      <c r="J80" s="43">
        <v>60</v>
      </c>
      <c r="K80" s="44">
        <v>395</v>
      </c>
      <c r="L80" s="43"/>
    </row>
    <row r="81" spans="1:12" ht="15" x14ac:dyDescent="0.25">
      <c r="A81" s="23"/>
      <c r="B81" s="15"/>
      <c r="C81" s="11"/>
      <c r="D81" s="7" t="s">
        <v>31</v>
      </c>
      <c r="E81" s="42" t="s">
        <v>42</v>
      </c>
      <c r="F81" s="43">
        <v>40</v>
      </c>
      <c r="G81" s="43">
        <v>3</v>
      </c>
      <c r="H81" s="43">
        <v>2</v>
      </c>
      <c r="I81" s="43">
        <v>26</v>
      </c>
      <c r="J81" s="43">
        <v>112</v>
      </c>
      <c r="K81" s="44" t="s">
        <v>43</v>
      </c>
      <c r="L81" s="43"/>
    </row>
    <row r="82" spans="1:12" ht="15" x14ac:dyDescent="0.25">
      <c r="A82" s="23"/>
      <c r="B82" s="15"/>
      <c r="C82" s="11"/>
      <c r="D82" s="7" t="s">
        <v>24</v>
      </c>
      <c r="E82" s="42" t="s">
        <v>96</v>
      </c>
      <c r="F82" s="43">
        <v>150</v>
      </c>
      <c r="G82" s="43">
        <v>2.4</v>
      </c>
      <c r="H82" s="43">
        <v>2</v>
      </c>
      <c r="I82" s="43">
        <v>28</v>
      </c>
      <c r="J82" s="43">
        <v>150</v>
      </c>
      <c r="K82" s="44" t="s">
        <v>43</v>
      </c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 t="s">
        <v>23</v>
      </c>
      <c r="E84" s="42" t="s">
        <v>97</v>
      </c>
      <c r="F84" s="43">
        <v>40</v>
      </c>
      <c r="G84" s="43">
        <v>4.3</v>
      </c>
      <c r="H84" s="43">
        <v>8.8000000000000007</v>
      </c>
      <c r="I84" s="43">
        <v>10.3</v>
      </c>
      <c r="J84" s="43">
        <v>120</v>
      </c>
      <c r="K84" s="44">
        <v>3</v>
      </c>
      <c r="L84" s="43"/>
    </row>
    <row r="85" spans="1:12" ht="15" x14ac:dyDescent="0.25">
      <c r="A85" s="23"/>
      <c r="B85" s="15"/>
      <c r="C85" s="11"/>
      <c r="D85" s="6" t="s">
        <v>22</v>
      </c>
      <c r="E85" s="42" t="s">
        <v>74</v>
      </c>
      <c r="F85" s="43">
        <v>200</v>
      </c>
      <c r="G85" s="43">
        <v>1.8</v>
      </c>
      <c r="H85" s="43">
        <v>1.5</v>
      </c>
      <c r="I85" s="43">
        <v>10.7</v>
      </c>
      <c r="J85" s="43">
        <v>61.8</v>
      </c>
      <c r="K85" s="44">
        <v>267</v>
      </c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830</v>
      </c>
      <c r="G87" s="19">
        <f>SUM(G78:G86)</f>
        <v>22.900000000000002</v>
      </c>
      <c r="H87" s="19">
        <f>SUM(H78:H86)</f>
        <v>32.400000000000006</v>
      </c>
      <c r="I87" s="19">
        <f>SUM(I78:I86)</f>
        <v>97.5</v>
      </c>
      <c r="J87" s="19">
        <f>SUM(J78:J86)</f>
        <v>787.5</v>
      </c>
      <c r="K87" s="25"/>
      <c r="L87" s="43">
        <v>36.26</v>
      </c>
    </row>
    <row r="88" spans="1:12" ht="15" x14ac:dyDescent="0.25">
      <c r="A88" s="26">
        <f>A78</f>
        <v>1</v>
      </c>
      <c r="B88" s="13">
        <f>B78</f>
        <v>3</v>
      </c>
      <c r="C88" s="10" t="s">
        <v>25</v>
      </c>
      <c r="D88" s="7" t="s">
        <v>26</v>
      </c>
      <c r="E88" s="42" t="s">
        <v>98</v>
      </c>
      <c r="F88" s="43">
        <v>60</v>
      </c>
      <c r="G88" s="43">
        <v>0.7</v>
      </c>
      <c r="H88" s="43">
        <v>3.1</v>
      </c>
      <c r="I88" s="43">
        <v>6.5</v>
      </c>
      <c r="J88" s="43">
        <v>51</v>
      </c>
      <c r="K88" s="44">
        <v>22</v>
      </c>
      <c r="L88" s="19">
        <f t="shared" ref="L88" si="10">SUM(L78:L87)</f>
        <v>183.87</v>
      </c>
    </row>
    <row r="89" spans="1:12" ht="25.5" x14ac:dyDescent="0.25">
      <c r="A89" s="23"/>
      <c r="B89" s="15"/>
      <c r="C89" s="11"/>
      <c r="D89" s="7" t="s">
        <v>27</v>
      </c>
      <c r="E89" s="42" t="s">
        <v>99</v>
      </c>
      <c r="F89" s="43" t="s">
        <v>107</v>
      </c>
      <c r="G89" s="43">
        <v>8</v>
      </c>
      <c r="H89" s="43">
        <v>7</v>
      </c>
      <c r="I89" s="43">
        <v>6</v>
      </c>
      <c r="J89" s="43">
        <v>128</v>
      </c>
      <c r="K89" s="44">
        <v>88</v>
      </c>
      <c r="L89" s="43"/>
    </row>
    <row r="90" spans="1:12" ht="15" x14ac:dyDescent="0.25">
      <c r="A90" s="23"/>
      <c r="B90" s="15"/>
      <c r="C90" s="11"/>
      <c r="D90" s="7" t="s">
        <v>28</v>
      </c>
      <c r="E90" s="42" t="s">
        <v>100</v>
      </c>
      <c r="F90" s="43">
        <v>200</v>
      </c>
      <c r="G90" s="43">
        <v>17.899999999999999</v>
      </c>
      <c r="H90" s="43">
        <v>17.5</v>
      </c>
      <c r="I90" s="43">
        <v>40</v>
      </c>
      <c r="J90" s="43">
        <v>360</v>
      </c>
      <c r="K90" s="44">
        <v>311</v>
      </c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 t="s">
        <v>101</v>
      </c>
      <c r="F92" s="43">
        <v>200</v>
      </c>
      <c r="G92" s="43">
        <v>0.8</v>
      </c>
      <c r="H92" s="43">
        <v>0.2</v>
      </c>
      <c r="I92" s="43">
        <v>25</v>
      </c>
      <c r="J92" s="43">
        <v>89.2</v>
      </c>
      <c r="K92" s="44">
        <v>442</v>
      </c>
      <c r="L92" s="43"/>
    </row>
    <row r="93" spans="1:12" ht="15" x14ac:dyDescent="0.25">
      <c r="A93" s="23"/>
      <c r="B93" s="15"/>
      <c r="C93" s="11"/>
      <c r="D93" s="7" t="s">
        <v>31</v>
      </c>
      <c r="E93" s="42" t="s">
        <v>42</v>
      </c>
      <c r="F93" s="43">
        <v>40</v>
      </c>
      <c r="G93" s="43">
        <v>3</v>
      </c>
      <c r="H93" s="43">
        <v>2</v>
      </c>
      <c r="I93" s="43">
        <v>26</v>
      </c>
      <c r="J93" s="43">
        <v>112</v>
      </c>
      <c r="K93" s="44" t="s">
        <v>43</v>
      </c>
      <c r="L93" s="43"/>
    </row>
    <row r="94" spans="1:12" ht="15" x14ac:dyDescent="0.25">
      <c r="A94" s="23"/>
      <c r="B94" s="15"/>
      <c r="C94" s="11"/>
      <c r="D94" s="7" t="s">
        <v>32</v>
      </c>
      <c r="E94" s="42" t="s">
        <v>51</v>
      </c>
      <c r="F94" s="43">
        <v>40</v>
      </c>
      <c r="G94" s="43">
        <v>2.6</v>
      </c>
      <c r="H94" s="43">
        <v>0.4</v>
      </c>
      <c r="I94" s="43">
        <v>17.2</v>
      </c>
      <c r="J94" s="43">
        <v>82.4</v>
      </c>
      <c r="K94" s="44" t="s">
        <v>43</v>
      </c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52" t="s">
        <v>61</v>
      </c>
      <c r="E96" s="53"/>
      <c r="F96" s="54">
        <v>760</v>
      </c>
      <c r="G96" s="54">
        <f>SUM(G88:G95)</f>
        <v>33</v>
      </c>
      <c r="H96" s="54">
        <f>SUM(H88:H95)</f>
        <v>30.2</v>
      </c>
      <c r="I96" s="54">
        <f>SUM(I88:I95)</f>
        <v>120.7</v>
      </c>
      <c r="J96" s="54">
        <f>SUM(J88:J95)</f>
        <v>822.6</v>
      </c>
      <c r="K96" s="55"/>
      <c r="L96" s="43"/>
    </row>
    <row r="97" spans="1:12" ht="15" x14ac:dyDescent="0.25">
      <c r="A97" s="23">
        <v>1</v>
      </c>
      <c r="B97" s="15">
        <v>3</v>
      </c>
      <c r="C97" s="11" t="s">
        <v>52</v>
      </c>
      <c r="D97" s="6" t="s">
        <v>53</v>
      </c>
      <c r="E97" s="42" t="s">
        <v>102</v>
      </c>
      <c r="F97" s="43">
        <v>100</v>
      </c>
      <c r="G97" s="43">
        <v>8</v>
      </c>
      <c r="H97" s="43">
        <v>6</v>
      </c>
      <c r="I97" s="43">
        <v>55</v>
      </c>
      <c r="J97" s="43">
        <v>270</v>
      </c>
      <c r="K97" s="44">
        <v>464</v>
      </c>
      <c r="L97" s="54">
        <v>253.72</v>
      </c>
    </row>
    <row r="98" spans="1:12" ht="15" x14ac:dyDescent="0.25">
      <c r="A98" s="23"/>
      <c r="B98" s="15"/>
      <c r="C98" s="11"/>
      <c r="D98" s="6" t="s">
        <v>30</v>
      </c>
      <c r="E98" s="42" t="s">
        <v>55</v>
      </c>
      <c r="F98" s="43">
        <v>200</v>
      </c>
      <c r="G98" s="43">
        <v>6</v>
      </c>
      <c r="H98" s="43">
        <v>6.4</v>
      </c>
      <c r="I98" s="43">
        <v>9.4</v>
      </c>
      <c r="J98" s="43">
        <v>120</v>
      </c>
      <c r="K98" s="44" t="s">
        <v>43</v>
      </c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52" t="s">
        <v>61</v>
      </c>
      <c r="E100" s="53"/>
      <c r="F100" s="54">
        <f>SUM(F97:F99)</f>
        <v>300</v>
      </c>
      <c r="G100" s="54">
        <f t="shared" ref="G100:J100" si="11">SUM(G97:G99)</f>
        <v>14</v>
      </c>
      <c r="H100" s="54">
        <f t="shared" si="11"/>
        <v>12.4</v>
      </c>
      <c r="I100" s="54">
        <f t="shared" si="11"/>
        <v>64.400000000000006</v>
      </c>
      <c r="J100" s="54">
        <f t="shared" si="11"/>
        <v>390</v>
      </c>
      <c r="K100" s="55"/>
      <c r="L100" s="43"/>
    </row>
    <row r="101" spans="1:12" ht="15.75" customHeight="1" x14ac:dyDescent="0.25">
      <c r="A101" s="23">
        <v>1</v>
      </c>
      <c r="B101" s="15">
        <v>3</v>
      </c>
      <c r="C101" s="11" t="s">
        <v>56</v>
      </c>
      <c r="D101" s="6" t="s">
        <v>26</v>
      </c>
      <c r="E101" s="42" t="s">
        <v>84</v>
      </c>
      <c r="F101" s="43">
        <v>60</v>
      </c>
      <c r="G101" s="43">
        <v>0.5</v>
      </c>
      <c r="H101" s="43">
        <v>0.1</v>
      </c>
      <c r="I101" s="43">
        <v>1.6</v>
      </c>
      <c r="J101" s="43">
        <v>8.5</v>
      </c>
      <c r="K101" s="44" t="s">
        <v>43</v>
      </c>
      <c r="L101" s="54">
        <v>108.74</v>
      </c>
    </row>
    <row r="102" spans="1:12" ht="15" x14ac:dyDescent="0.25">
      <c r="A102" s="23"/>
      <c r="B102" s="15"/>
      <c r="C102" s="11"/>
      <c r="D102" s="6" t="s">
        <v>28</v>
      </c>
      <c r="E102" s="42" t="s">
        <v>103</v>
      </c>
      <c r="F102" s="43">
        <v>100</v>
      </c>
      <c r="G102" s="43">
        <v>13</v>
      </c>
      <c r="H102" s="43">
        <v>15</v>
      </c>
      <c r="I102" s="43">
        <v>0.6</v>
      </c>
      <c r="J102" s="43">
        <v>176</v>
      </c>
      <c r="K102" s="44">
        <v>229</v>
      </c>
      <c r="L102" s="43"/>
    </row>
    <row r="103" spans="1:12" ht="15" x14ac:dyDescent="0.25">
      <c r="A103" s="23"/>
      <c r="B103" s="15"/>
      <c r="C103" s="11"/>
      <c r="D103" s="6" t="s">
        <v>29</v>
      </c>
      <c r="E103" s="42" t="s">
        <v>104</v>
      </c>
      <c r="F103" s="43">
        <v>180</v>
      </c>
      <c r="G103" s="43">
        <v>3.6</v>
      </c>
      <c r="H103" s="43">
        <v>5</v>
      </c>
      <c r="I103" s="43">
        <v>15.3</v>
      </c>
      <c r="J103" s="43">
        <v>182</v>
      </c>
      <c r="K103" s="44">
        <v>338</v>
      </c>
      <c r="L103" s="43"/>
    </row>
    <row r="104" spans="1:12" ht="15" x14ac:dyDescent="0.25">
      <c r="A104" s="23"/>
      <c r="B104" s="15"/>
      <c r="C104" s="11"/>
      <c r="D104" s="6" t="s">
        <v>30</v>
      </c>
      <c r="E104" s="42" t="s">
        <v>105</v>
      </c>
      <c r="F104" s="43">
        <v>200</v>
      </c>
      <c r="G104" s="43">
        <v>0</v>
      </c>
      <c r="H104" s="43">
        <v>0</v>
      </c>
      <c r="I104" s="43">
        <v>7.5</v>
      </c>
      <c r="J104" s="43">
        <v>28</v>
      </c>
      <c r="K104" s="44">
        <v>349</v>
      </c>
      <c r="L104" s="43"/>
    </row>
    <row r="105" spans="1:12" ht="15" x14ac:dyDescent="0.25">
      <c r="A105" s="23"/>
      <c r="B105" s="15"/>
      <c r="C105" s="11"/>
      <c r="D105" s="6" t="s">
        <v>32</v>
      </c>
      <c r="E105" s="42" t="s">
        <v>51</v>
      </c>
      <c r="F105" s="43">
        <v>40</v>
      </c>
      <c r="G105" s="43">
        <v>2.6</v>
      </c>
      <c r="H105" s="43">
        <v>0.4</v>
      </c>
      <c r="I105" s="43">
        <v>17</v>
      </c>
      <c r="J105" s="43">
        <v>81.599999999999994</v>
      </c>
      <c r="K105" s="44" t="s">
        <v>43</v>
      </c>
      <c r="L105" s="43"/>
    </row>
    <row r="106" spans="1:12" ht="15" x14ac:dyDescent="0.25">
      <c r="A106" s="23"/>
      <c r="B106" s="15"/>
      <c r="C106" s="11"/>
      <c r="D106" s="6" t="s">
        <v>31</v>
      </c>
      <c r="E106" s="42" t="s">
        <v>42</v>
      </c>
      <c r="F106" s="43">
        <v>40</v>
      </c>
      <c r="G106" s="43">
        <v>3</v>
      </c>
      <c r="H106" s="43">
        <v>2</v>
      </c>
      <c r="I106" s="43">
        <v>26</v>
      </c>
      <c r="J106" s="43">
        <v>112</v>
      </c>
      <c r="K106" s="44" t="s">
        <v>43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52" t="s">
        <v>61</v>
      </c>
      <c r="E108" s="53"/>
      <c r="F108" s="54">
        <v>600</v>
      </c>
      <c r="G108" s="54">
        <f t="shared" ref="G108:J108" si="12">SUM(G101:G107)</f>
        <v>22.700000000000003</v>
      </c>
      <c r="H108" s="54">
        <f t="shared" si="12"/>
        <v>22.5</v>
      </c>
      <c r="I108" s="54">
        <f t="shared" si="12"/>
        <v>68</v>
      </c>
      <c r="J108" s="54">
        <f t="shared" si="12"/>
        <v>588.1</v>
      </c>
      <c r="K108" s="55"/>
      <c r="L108" s="54">
        <v>144.97999999999999</v>
      </c>
    </row>
    <row r="109" spans="1:12" ht="15" x14ac:dyDescent="0.25">
      <c r="A109" s="23">
        <v>1</v>
      </c>
      <c r="B109" s="15">
        <v>3</v>
      </c>
      <c r="C109" s="11" t="s">
        <v>57</v>
      </c>
      <c r="D109" s="6" t="s">
        <v>59</v>
      </c>
      <c r="E109" s="42" t="s">
        <v>106</v>
      </c>
      <c r="F109" s="43">
        <v>200</v>
      </c>
      <c r="G109" s="43">
        <v>5.8</v>
      </c>
      <c r="H109" s="43">
        <v>8</v>
      </c>
      <c r="I109" s="43">
        <v>8</v>
      </c>
      <c r="J109" s="43">
        <v>106</v>
      </c>
      <c r="K109" s="44">
        <v>435</v>
      </c>
      <c r="L109" s="43"/>
    </row>
    <row r="110" spans="1:12" ht="15" x14ac:dyDescent="0.25">
      <c r="A110" s="23"/>
      <c r="B110" s="15"/>
      <c r="C110" s="11"/>
      <c r="D110" s="6" t="s">
        <v>60</v>
      </c>
      <c r="E110" s="42" t="s">
        <v>42</v>
      </c>
      <c r="F110" s="43">
        <v>20</v>
      </c>
      <c r="G110" s="43">
        <v>1.5</v>
      </c>
      <c r="H110" s="43">
        <v>0.6</v>
      </c>
      <c r="I110" s="43">
        <v>10.3</v>
      </c>
      <c r="J110" s="43">
        <v>56</v>
      </c>
      <c r="K110" s="44" t="s">
        <v>43</v>
      </c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>
        <v>36.26</v>
      </c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SUM(F88:F111)</f>
        <v>3340</v>
      </c>
      <c r="G112" s="19">
        <f>SUM(G88:G111)</f>
        <v>146.69999999999999</v>
      </c>
      <c r="H112" s="19">
        <f>SUM(H88:H111)</f>
        <v>138.80000000000001</v>
      </c>
      <c r="I112" s="19">
        <f>SUM(I88:I111)</f>
        <v>524.5</v>
      </c>
      <c r="J112" s="19">
        <f>SUM(J88:J111)</f>
        <v>3763.3999999999996</v>
      </c>
      <c r="K112" s="25"/>
      <c r="L112" s="19">
        <f>SUM(L89:L111)</f>
        <v>543.69999999999993</v>
      </c>
    </row>
    <row r="113" spans="1:12" ht="15.75" thickBot="1" x14ac:dyDescent="0.25">
      <c r="A113" s="29">
        <f>A78</f>
        <v>1</v>
      </c>
      <c r="B113" s="30">
        <f>B78</f>
        <v>3</v>
      </c>
      <c r="C113" s="56" t="s">
        <v>4</v>
      </c>
      <c r="D113" s="57"/>
      <c r="E113" s="31"/>
      <c r="F113" s="32">
        <f>F87+F112</f>
        <v>4170</v>
      </c>
      <c r="G113" s="32">
        <f>G87+G112</f>
        <v>169.6</v>
      </c>
      <c r="H113" s="32">
        <f>H87+H112</f>
        <v>171.20000000000002</v>
      </c>
      <c r="I113" s="32">
        <f>I87+I112</f>
        <v>622</v>
      </c>
      <c r="J113" s="32">
        <f>J87+J112</f>
        <v>4550.8999999999996</v>
      </c>
      <c r="K113" s="32"/>
      <c r="L113" s="32">
        <f>L88+L112</f>
        <v>727.56999999999994</v>
      </c>
    </row>
    <row r="114" spans="1:12" ht="15" x14ac:dyDescent="0.25">
      <c r="A114" s="20">
        <v>1</v>
      </c>
      <c r="B114" s="21">
        <v>4</v>
      </c>
      <c r="C114" s="22" t="s">
        <v>20</v>
      </c>
      <c r="D114" s="5" t="s">
        <v>21</v>
      </c>
      <c r="E114" s="39" t="s">
        <v>108</v>
      </c>
      <c r="F114" s="40">
        <v>200</v>
      </c>
      <c r="G114" s="40">
        <v>13.5</v>
      </c>
      <c r="H114" s="40">
        <v>13</v>
      </c>
      <c r="I114" s="40">
        <v>33.4</v>
      </c>
      <c r="J114" s="40">
        <v>254.9</v>
      </c>
      <c r="K114" s="41">
        <v>184</v>
      </c>
      <c r="L114" s="40">
        <v>147.61000000000001</v>
      </c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22</v>
      </c>
      <c r="E116" s="42" t="s">
        <v>109</v>
      </c>
      <c r="F116" s="43">
        <v>200</v>
      </c>
      <c r="G116" s="43">
        <v>0.1</v>
      </c>
      <c r="H116" s="43">
        <v>0</v>
      </c>
      <c r="I116" s="43">
        <v>14.9</v>
      </c>
      <c r="J116" s="43">
        <v>59.7</v>
      </c>
      <c r="K116" s="44">
        <v>430</v>
      </c>
      <c r="L116" s="43"/>
    </row>
    <row r="117" spans="1:12" ht="15" x14ac:dyDescent="0.25">
      <c r="A117" s="23"/>
      <c r="B117" s="15"/>
      <c r="C117" s="11"/>
      <c r="D117" s="7" t="s">
        <v>31</v>
      </c>
      <c r="E117" s="42" t="s">
        <v>42</v>
      </c>
      <c r="F117" s="43">
        <v>40</v>
      </c>
      <c r="G117" s="43">
        <v>3</v>
      </c>
      <c r="H117" s="43">
        <v>1.2</v>
      </c>
      <c r="I117" s="43">
        <v>20.6</v>
      </c>
      <c r="J117" s="43">
        <v>101.2</v>
      </c>
      <c r="K117" s="44" t="s">
        <v>43</v>
      </c>
      <c r="L117" s="43"/>
    </row>
    <row r="118" spans="1:12" ht="15.75" customHeight="1" x14ac:dyDescent="0.25">
      <c r="A118" s="23"/>
      <c r="B118" s="15"/>
      <c r="C118" s="11"/>
      <c r="D118" s="7" t="s">
        <v>24</v>
      </c>
      <c r="E118" s="42" t="s">
        <v>110</v>
      </c>
      <c r="F118" s="43">
        <v>150</v>
      </c>
      <c r="G118" s="43">
        <v>1.1000000000000001</v>
      </c>
      <c r="H118" s="43">
        <v>3.3</v>
      </c>
      <c r="I118" s="43">
        <v>12.1</v>
      </c>
      <c r="J118" s="43">
        <v>63</v>
      </c>
      <c r="K118" s="44" t="s">
        <v>43</v>
      </c>
      <c r="L118" s="43"/>
    </row>
    <row r="119" spans="1:12" ht="15.75" customHeight="1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.75" customHeight="1" x14ac:dyDescent="0.25">
      <c r="A120" s="23"/>
      <c r="B120" s="15"/>
      <c r="C120" s="11"/>
      <c r="D120" s="7" t="s">
        <v>23</v>
      </c>
      <c r="E120" s="42" t="s">
        <v>69</v>
      </c>
      <c r="F120" s="43">
        <v>30</v>
      </c>
      <c r="G120" s="43">
        <v>2</v>
      </c>
      <c r="H120" s="43">
        <v>8</v>
      </c>
      <c r="I120" s="43">
        <v>8</v>
      </c>
      <c r="J120" s="43">
        <v>100</v>
      </c>
      <c r="K120" s="44">
        <v>1</v>
      </c>
      <c r="L120" s="43"/>
    </row>
    <row r="121" spans="1:12" ht="15" x14ac:dyDescent="0.25">
      <c r="A121" s="23"/>
      <c r="B121" s="15"/>
      <c r="C121" s="11"/>
      <c r="D121" s="6" t="s">
        <v>22</v>
      </c>
      <c r="E121" s="42" t="s">
        <v>70</v>
      </c>
      <c r="F121" s="43" t="s">
        <v>71</v>
      </c>
      <c r="G121" s="43">
        <v>2</v>
      </c>
      <c r="H121" s="43">
        <v>2</v>
      </c>
      <c r="I121" s="43">
        <v>18</v>
      </c>
      <c r="J121" s="43">
        <v>80</v>
      </c>
      <c r="K121" s="44">
        <v>430</v>
      </c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4"/>
      <c r="B123" s="17"/>
      <c r="C123" s="8"/>
      <c r="D123" s="18" t="s">
        <v>33</v>
      </c>
      <c r="E123" s="9"/>
      <c r="F123" s="19">
        <v>850</v>
      </c>
      <c r="G123" s="19">
        <f t="shared" ref="G123" si="13">SUM(G114:G122)</f>
        <v>21.700000000000003</v>
      </c>
      <c r="H123" s="19">
        <f t="shared" ref="H123" si="14">SUM(H114:H122)</f>
        <v>27.5</v>
      </c>
      <c r="I123" s="19">
        <f t="shared" ref="I123" si="15">SUM(I114:I122)</f>
        <v>107</v>
      </c>
      <c r="J123" s="19">
        <f t="shared" ref="J123" si="16">SUM(J114:J122)</f>
        <v>658.8</v>
      </c>
      <c r="K123" s="25"/>
      <c r="L123" s="43">
        <v>36.26</v>
      </c>
    </row>
    <row r="124" spans="1:12" ht="15" x14ac:dyDescent="0.25">
      <c r="A124" s="26">
        <f>A114</f>
        <v>1</v>
      </c>
      <c r="B124" s="13">
        <f>B114</f>
        <v>4</v>
      </c>
      <c r="C124" s="10" t="s">
        <v>25</v>
      </c>
      <c r="D124" s="7" t="s">
        <v>26</v>
      </c>
      <c r="E124" s="42" t="s">
        <v>111</v>
      </c>
      <c r="F124" s="43">
        <v>60</v>
      </c>
      <c r="G124" s="43">
        <v>0</v>
      </c>
      <c r="H124" s="43">
        <v>2.1</v>
      </c>
      <c r="I124" s="43">
        <v>12.5</v>
      </c>
      <c r="J124" s="43">
        <v>44.2</v>
      </c>
      <c r="K124" s="44">
        <v>35</v>
      </c>
      <c r="L124" s="19">
        <f t="shared" ref="L124" si="17">SUM(L114:L123)</f>
        <v>183.87</v>
      </c>
    </row>
    <row r="125" spans="1:12" ht="15" x14ac:dyDescent="0.25">
      <c r="A125" s="23"/>
      <c r="B125" s="15"/>
      <c r="C125" s="11"/>
      <c r="D125" s="7" t="s">
        <v>27</v>
      </c>
      <c r="E125" s="42" t="s">
        <v>112</v>
      </c>
      <c r="F125" s="43" t="s">
        <v>118</v>
      </c>
      <c r="G125" s="43">
        <v>4.3</v>
      </c>
      <c r="H125" s="43">
        <v>5.5</v>
      </c>
      <c r="I125" s="43">
        <v>15</v>
      </c>
      <c r="J125" s="43">
        <v>130</v>
      </c>
      <c r="K125" s="44">
        <v>90</v>
      </c>
      <c r="L125" s="43"/>
    </row>
    <row r="126" spans="1:12" ht="15" x14ac:dyDescent="0.25">
      <c r="A126" s="23"/>
      <c r="B126" s="15"/>
      <c r="C126" s="11"/>
      <c r="D126" s="7" t="s">
        <v>28</v>
      </c>
      <c r="E126" s="42" t="s">
        <v>113</v>
      </c>
      <c r="F126" s="51" t="s">
        <v>119</v>
      </c>
      <c r="G126" s="43">
        <v>14</v>
      </c>
      <c r="H126" s="43">
        <v>16</v>
      </c>
      <c r="I126" s="43">
        <v>13.5</v>
      </c>
      <c r="J126" s="43">
        <v>282</v>
      </c>
      <c r="K126" s="44">
        <v>254</v>
      </c>
      <c r="L126" s="43"/>
    </row>
    <row r="127" spans="1:12" ht="15" x14ac:dyDescent="0.25">
      <c r="A127" s="23"/>
      <c r="B127" s="15"/>
      <c r="C127" s="11"/>
      <c r="D127" s="7" t="s">
        <v>29</v>
      </c>
      <c r="E127" s="42" t="s">
        <v>114</v>
      </c>
      <c r="F127" s="43">
        <v>200</v>
      </c>
      <c r="G127" s="43">
        <v>4.4000000000000004</v>
      </c>
      <c r="H127" s="43">
        <v>9</v>
      </c>
      <c r="I127" s="43">
        <v>24</v>
      </c>
      <c r="J127" s="43">
        <v>180</v>
      </c>
      <c r="K127" s="44">
        <v>351</v>
      </c>
      <c r="L127" s="43"/>
    </row>
    <row r="128" spans="1:12" ht="15" x14ac:dyDescent="0.25">
      <c r="A128" s="23"/>
      <c r="B128" s="15"/>
      <c r="C128" s="11"/>
      <c r="D128" s="7" t="s">
        <v>30</v>
      </c>
      <c r="E128" s="42" t="s">
        <v>115</v>
      </c>
      <c r="F128" s="43">
        <v>200</v>
      </c>
      <c r="G128" s="43">
        <v>0.2</v>
      </c>
      <c r="H128" s="43">
        <v>0.2</v>
      </c>
      <c r="I128" s="43">
        <v>27.9</v>
      </c>
      <c r="J128" s="43">
        <v>55</v>
      </c>
      <c r="K128" s="44">
        <v>394</v>
      </c>
      <c r="L128" s="43"/>
    </row>
    <row r="129" spans="1:12" ht="15" x14ac:dyDescent="0.25">
      <c r="A129" s="23"/>
      <c r="B129" s="15"/>
      <c r="C129" s="11"/>
      <c r="D129" s="7" t="s">
        <v>31</v>
      </c>
      <c r="E129" s="42" t="s">
        <v>42</v>
      </c>
      <c r="F129" s="43">
        <v>20</v>
      </c>
      <c r="G129" s="43">
        <v>1.5</v>
      </c>
      <c r="H129" s="43">
        <v>0.6</v>
      </c>
      <c r="I129" s="43">
        <v>10.3</v>
      </c>
      <c r="J129" s="43">
        <v>50.6</v>
      </c>
      <c r="K129" s="44" t="s">
        <v>43</v>
      </c>
      <c r="L129" s="43"/>
    </row>
    <row r="130" spans="1:12" ht="15" x14ac:dyDescent="0.25">
      <c r="A130" s="23"/>
      <c r="B130" s="15"/>
      <c r="C130" s="11"/>
      <c r="D130" s="7" t="s">
        <v>32</v>
      </c>
      <c r="E130" s="42" t="s">
        <v>51</v>
      </c>
      <c r="F130" s="43">
        <v>40</v>
      </c>
      <c r="G130" s="43">
        <v>2.6</v>
      </c>
      <c r="H130" s="43">
        <v>0.4</v>
      </c>
      <c r="I130" s="43">
        <v>17.100000000000001</v>
      </c>
      <c r="J130" s="43">
        <v>82</v>
      </c>
      <c r="K130" s="44" t="s">
        <v>43</v>
      </c>
      <c r="L130" s="43"/>
    </row>
    <row r="131" spans="1:12" ht="15" x14ac:dyDescent="0.25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52" t="s">
        <v>33</v>
      </c>
      <c r="E132" s="53"/>
      <c r="F132" s="54">
        <v>865</v>
      </c>
      <c r="G132" s="54">
        <f>SUM(G124:G131)</f>
        <v>27.000000000000004</v>
      </c>
      <c r="H132" s="54">
        <f>SUM(H124:H131)</f>
        <v>33.800000000000004</v>
      </c>
      <c r="I132" s="54">
        <f>SUM(I124:I131)</f>
        <v>120.30000000000001</v>
      </c>
      <c r="J132" s="54">
        <f>SUM(J124:J131)</f>
        <v>823.80000000000007</v>
      </c>
      <c r="K132" s="55"/>
      <c r="L132" s="43"/>
    </row>
    <row r="133" spans="1:12" ht="15" x14ac:dyDescent="0.25">
      <c r="A133" s="23">
        <v>1</v>
      </c>
      <c r="B133" s="15">
        <v>4</v>
      </c>
      <c r="C133" s="11" t="s">
        <v>52</v>
      </c>
      <c r="D133" s="6" t="s">
        <v>53</v>
      </c>
      <c r="E133" s="42" t="s">
        <v>82</v>
      </c>
      <c r="F133" s="43" t="s">
        <v>92</v>
      </c>
      <c r="G133" s="43">
        <v>14.8</v>
      </c>
      <c r="H133" s="43">
        <v>16.600000000000001</v>
      </c>
      <c r="I133" s="43">
        <v>32</v>
      </c>
      <c r="J133" s="43">
        <v>381.9</v>
      </c>
      <c r="K133" s="44">
        <v>224</v>
      </c>
      <c r="L133" s="54">
        <v>253.72</v>
      </c>
    </row>
    <row r="134" spans="1:12" ht="15" x14ac:dyDescent="0.25">
      <c r="A134" s="23"/>
      <c r="B134" s="15"/>
      <c r="C134" s="11"/>
      <c r="D134" s="6" t="s">
        <v>30</v>
      </c>
      <c r="E134" s="42" t="s">
        <v>50</v>
      </c>
      <c r="F134" s="43">
        <v>200</v>
      </c>
      <c r="G134" s="43">
        <v>1</v>
      </c>
      <c r="H134" s="43">
        <v>2</v>
      </c>
      <c r="I134" s="43">
        <v>19.600000000000001</v>
      </c>
      <c r="J134" s="43">
        <v>83.4</v>
      </c>
      <c r="K134" s="44">
        <v>442</v>
      </c>
      <c r="L134" s="43"/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52" t="s">
        <v>61</v>
      </c>
      <c r="E136" s="53"/>
      <c r="F136" s="54">
        <v>370</v>
      </c>
      <c r="G136" s="54">
        <f>SUM(G133:G135)</f>
        <v>15.8</v>
      </c>
      <c r="H136" s="54">
        <f>SUM(H133:H135)</f>
        <v>18.600000000000001</v>
      </c>
      <c r="I136" s="54">
        <f>SUM(I133:I135)</f>
        <v>51.6</v>
      </c>
      <c r="J136" s="54">
        <f>SUM(J133:J135)</f>
        <v>465.29999999999995</v>
      </c>
      <c r="K136" s="55"/>
      <c r="L136" s="43"/>
    </row>
    <row r="137" spans="1:12" ht="15" x14ac:dyDescent="0.25">
      <c r="A137" s="23">
        <v>1</v>
      </c>
      <c r="B137" s="15">
        <v>4</v>
      </c>
      <c r="C137" s="11" t="s">
        <v>56</v>
      </c>
      <c r="D137" s="6" t="s">
        <v>26</v>
      </c>
      <c r="E137" s="42" t="s">
        <v>84</v>
      </c>
      <c r="F137" s="43">
        <v>60</v>
      </c>
      <c r="G137" s="43">
        <v>0.5</v>
      </c>
      <c r="H137" s="43">
        <v>0.1</v>
      </c>
      <c r="I137" s="43">
        <v>1.6</v>
      </c>
      <c r="J137" s="43">
        <v>8.5</v>
      </c>
      <c r="K137" s="44" t="s">
        <v>43</v>
      </c>
      <c r="L137" s="54">
        <v>108.74</v>
      </c>
    </row>
    <row r="138" spans="1:12" ht="15" x14ac:dyDescent="0.25">
      <c r="A138" s="23"/>
      <c r="B138" s="15"/>
      <c r="C138" s="11"/>
      <c r="D138" s="6" t="s">
        <v>28</v>
      </c>
      <c r="E138" s="42" t="s">
        <v>116</v>
      </c>
      <c r="F138" s="43" t="s">
        <v>120</v>
      </c>
      <c r="G138" s="43">
        <v>13.3</v>
      </c>
      <c r="H138" s="43">
        <v>14.6</v>
      </c>
      <c r="I138" s="43">
        <v>5.9</v>
      </c>
      <c r="J138" s="43">
        <v>195.1</v>
      </c>
      <c r="K138" s="44">
        <v>261</v>
      </c>
      <c r="L138" s="43"/>
    </row>
    <row r="139" spans="1:12" ht="15" x14ac:dyDescent="0.25">
      <c r="A139" s="23"/>
      <c r="B139" s="15"/>
      <c r="C139" s="11"/>
      <c r="D139" s="6" t="s">
        <v>29</v>
      </c>
      <c r="E139" s="42" t="s">
        <v>117</v>
      </c>
      <c r="F139" s="43">
        <v>150</v>
      </c>
      <c r="G139" s="43">
        <v>3.5</v>
      </c>
      <c r="H139" s="43">
        <v>4.4000000000000004</v>
      </c>
      <c r="I139" s="43">
        <v>36.6</v>
      </c>
      <c r="J139" s="43">
        <v>192.2</v>
      </c>
      <c r="K139" s="44">
        <v>323</v>
      </c>
      <c r="L139" s="43"/>
    </row>
    <row r="140" spans="1:12" ht="15" x14ac:dyDescent="0.25">
      <c r="A140" s="23"/>
      <c r="B140" s="15"/>
      <c r="C140" s="11"/>
      <c r="D140" s="6" t="s">
        <v>30</v>
      </c>
      <c r="E140" s="42" t="s">
        <v>64</v>
      </c>
      <c r="F140" s="43">
        <v>200</v>
      </c>
      <c r="G140" s="43">
        <v>0</v>
      </c>
      <c r="H140" s="43">
        <v>0</v>
      </c>
      <c r="I140" s="43">
        <v>28.2</v>
      </c>
      <c r="J140" s="43">
        <v>112.8</v>
      </c>
      <c r="K140" s="44">
        <v>411</v>
      </c>
      <c r="L140" s="43"/>
    </row>
    <row r="141" spans="1:12" ht="15" x14ac:dyDescent="0.25">
      <c r="A141" s="23"/>
      <c r="B141" s="15"/>
      <c r="C141" s="11"/>
      <c r="D141" s="6" t="s">
        <v>32</v>
      </c>
      <c r="E141" s="42" t="s">
        <v>51</v>
      </c>
      <c r="F141" s="43">
        <v>40</v>
      </c>
      <c r="G141" s="43">
        <v>2.6</v>
      </c>
      <c r="H141" s="43">
        <v>0.4</v>
      </c>
      <c r="I141" s="43">
        <v>17</v>
      </c>
      <c r="J141" s="43">
        <v>81.599999999999994</v>
      </c>
      <c r="K141" s="44" t="s">
        <v>43</v>
      </c>
      <c r="L141" s="43"/>
    </row>
    <row r="142" spans="1:12" ht="15" x14ac:dyDescent="0.25">
      <c r="A142" s="23"/>
      <c r="B142" s="15"/>
      <c r="C142" s="11"/>
      <c r="D142" s="6" t="s">
        <v>31</v>
      </c>
      <c r="E142" s="42" t="s">
        <v>42</v>
      </c>
      <c r="F142" s="43">
        <v>20</v>
      </c>
      <c r="G142" s="43">
        <v>1.5</v>
      </c>
      <c r="H142" s="43">
        <v>0.6</v>
      </c>
      <c r="I142" s="43">
        <v>10.3</v>
      </c>
      <c r="J142" s="43">
        <v>50.6</v>
      </c>
      <c r="K142" s="44" t="s">
        <v>43</v>
      </c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2" t="s">
        <v>61</v>
      </c>
      <c r="E144" s="53"/>
      <c r="F144" s="54">
        <v>600</v>
      </c>
      <c r="G144" s="54">
        <f>SUM(G137:G143)</f>
        <v>21.400000000000002</v>
      </c>
      <c r="H144" s="54">
        <f>SUM(H137:H143)</f>
        <v>20.100000000000001</v>
      </c>
      <c r="I144" s="54">
        <f>SUM(I137:I143)</f>
        <v>99.6</v>
      </c>
      <c r="J144" s="54">
        <f>SUM(J137:J143)</f>
        <v>640.79999999999995</v>
      </c>
      <c r="K144" s="55"/>
      <c r="L144" s="54">
        <v>144.97999999999999</v>
      </c>
    </row>
    <row r="145" spans="1:12" ht="15" x14ac:dyDescent="0.25">
      <c r="A145" s="23">
        <v>1</v>
      </c>
      <c r="B145" s="15">
        <v>4</v>
      </c>
      <c r="C145" s="11" t="s">
        <v>57</v>
      </c>
      <c r="D145" s="6" t="s">
        <v>59</v>
      </c>
      <c r="E145" s="42" t="s">
        <v>65</v>
      </c>
      <c r="F145" s="43">
        <v>180</v>
      </c>
      <c r="G145" s="43">
        <v>5.9</v>
      </c>
      <c r="H145" s="43">
        <v>4.4000000000000004</v>
      </c>
      <c r="I145" s="43">
        <v>9.6</v>
      </c>
      <c r="J145" s="43">
        <v>106.5</v>
      </c>
      <c r="K145" s="44">
        <v>435</v>
      </c>
      <c r="L145" s="43"/>
    </row>
    <row r="146" spans="1:12" ht="15" x14ac:dyDescent="0.25">
      <c r="A146" s="23"/>
      <c r="B146" s="15"/>
      <c r="C146" s="11"/>
      <c r="D146" s="6" t="s">
        <v>60</v>
      </c>
      <c r="E146" s="42" t="s">
        <v>42</v>
      </c>
      <c r="F146" s="43">
        <v>20</v>
      </c>
      <c r="G146" s="43">
        <v>1.5</v>
      </c>
      <c r="H146" s="43">
        <v>0.6</v>
      </c>
      <c r="I146" s="43">
        <v>10.3</v>
      </c>
      <c r="J146" s="43">
        <v>50.6</v>
      </c>
      <c r="K146" s="44" t="s">
        <v>43</v>
      </c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>
        <v>36.26</v>
      </c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SUM(F124:F147)</f>
        <v>3225</v>
      </c>
      <c r="G148" s="19">
        <f>SUM(G124:G147)</f>
        <v>135.80000000000001</v>
      </c>
      <c r="H148" s="19">
        <f>SUM(H124:H147)</f>
        <v>150</v>
      </c>
      <c r="I148" s="19">
        <f>SUM(I124:I147)</f>
        <v>562.90000000000009</v>
      </c>
      <c r="J148" s="19">
        <f>SUM(J124:J147)</f>
        <v>4016.8999999999992</v>
      </c>
      <c r="K148" s="25"/>
      <c r="L148" s="19">
        <f>SUM(L125:L147)</f>
        <v>543.69999999999993</v>
      </c>
    </row>
    <row r="149" spans="1:12" ht="15.75" thickBot="1" x14ac:dyDescent="0.25">
      <c r="A149" s="29">
        <f>A114</f>
        <v>1</v>
      </c>
      <c r="B149" s="30">
        <f>B114</f>
        <v>4</v>
      </c>
      <c r="C149" s="56" t="s">
        <v>4</v>
      </c>
      <c r="D149" s="57"/>
      <c r="E149" s="31"/>
      <c r="F149" s="32">
        <f>F123+F148</f>
        <v>4075</v>
      </c>
      <c r="G149" s="32">
        <f>G123+G148</f>
        <v>157.5</v>
      </c>
      <c r="H149" s="32">
        <f>H123+H148</f>
        <v>177.5</v>
      </c>
      <c r="I149" s="32">
        <f>I123+I148</f>
        <v>669.90000000000009</v>
      </c>
      <c r="J149" s="32">
        <f>J123+J148</f>
        <v>4675.6999999999989</v>
      </c>
      <c r="K149" s="32"/>
      <c r="L149" s="32">
        <f>L124+L148</f>
        <v>727.56999999999994</v>
      </c>
    </row>
    <row r="150" spans="1:12" ht="15" x14ac:dyDescent="0.25">
      <c r="A150" s="20">
        <v>1</v>
      </c>
      <c r="B150" s="21">
        <v>5</v>
      </c>
      <c r="C150" s="22" t="s">
        <v>20</v>
      </c>
      <c r="D150" s="5" t="s">
        <v>21</v>
      </c>
      <c r="E150" s="39" t="s">
        <v>122</v>
      </c>
      <c r="F150" s="40">
        <v>200</v>
      </c>
      <c r="G150" s="40">
        <v>9</v>
      </c>
      <c r="H150" s="40">
        <v>13</v>
      </c>
      <c r="I150" s="40">
        <v>29</v>
      </c>
      <c r="J150" s="40">
        <v>210</v>
      </c>
      <c r="K150" s="41">
        <v>190</v>
      </c>
      <c r="L150" s="40">
        <v>147.61000000000001</v>
      </c>
    </row>
    <row r="151" spans="1:12" ht="15" x14ac:dyDescent="0.25">
      <c r="A151" s="23"/>
      <c r="B151" s="15"/>
      <c r="C151" s="11"/>
      <c r="D151" s="6"/>
      <c r="E151" s="42" t="s">
        <v>121</v>
      </c>
      <c r="F151" s="43">
        <v>40</v>
      </c>
      <c r="G151" s="43">
        <v>2.7</v>
      </c>
      <c r="H151" s="43">
        <v>2.7</v>
      </c>
      <c r="I151" s="43">
        <v>0.3</v>
      </c>
      <c r="J151" s="43">
        <v>60.9</v>
      </c>
      <c r="K151" s="44">
        <v>213</v>
      </c>
      <c r="L151" s="43"/>
    </row>
    <row r="152" spans="1:12" ht="15" x14ac:dyDescent="0.25">
      <c r="A152" s="23"/>
      <c r="B152" s="15"/>
      <c r="C152" s="11"/>
      <c r="D152" s="7" t="s">
        <v>22</v>
      </c>
      <c r="E152" s="42" t="s">
        <v>95</v>
      </c>
      <c r="F152" s="43">
        <v>200</v>
      </c>
      <c r="G152" s="43">
        <v>2</v>
      </c>
      <c r="H152" s="43">
        <v>1</v>
      </c>
      <c r="I152" s="43">
        <v>11</v>
      </c>
      <c r="J152" s="43">
        <v>60</v>
      </c>
      <c r="K152" s="44">
        <v>395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42</v>
      </c>
      <c r="F153" s="43">
        <v>40</v>
      </c>
      <c r="G153" s="43">
        <v>3</v>
      </c>
      <c r="H153" s="43">
        <v>1.2</v>
      </c>
      <c r="I153" s="43">
        <v>10.6</v>
      </c>
      <c r="J153" s="43">
        <v>101.2</v>
      </c>
      <c r="K153" s="44" t="s">
        <v>43</v>
      </c>
      <c r="L153" s="43"/>
    </row>
    <row r="154" spans="1:12" ht="15" x14ac:dyDescent="0.25">
      <c r="A154" s="23"/>
      <c r="B154" s="15"/>
      <c r="C154" s="11"/>
      <c r="D154" s="7" t="s">
        <v>24</v>
      </c>
      <c r="E154" s="42" t="s">
        <v>123</v>
      </c>
      <c r="F154" s="43">
        <v>150</v>
      </c>
      <c r="G154" s="43">
        <v>2.5</v>
      </c>
      <c r="H154" s="43">
        <v>0.3</v>
      </c>
      <c r="I154" s="43">
        <v>20.2</v>
      </c>
      <c r="J154" s="43">
        <v>73</v>
      </c>
      <c r="K154" s="44">
        <v>912</v>
      </c>
      <c r="L154" s="43"/>
    </row>
    <row r="155" spans="1:12" ht="15" x14ac:dyDescent="0.25">
      <c r="A155" s="23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23</v>
      </c>
      <c r="E156" s="42" t="s">
        <v>97</v>
      </c>
      <c r="F156" s="43">
        <v>40</v>
      </c>
      <c r="G156" s="43">
        <v>4.3</v>
      </c>
      <c r="H156" s="43">
        <v>8.8000000000000007</v>
      </c>
      <c r="I156" s="43">
        <v>10.3</v>
      </c>
      <c r="J156" s="43">
        <v>120</v>
      </c>
      <c r="K156" s="44">
        <v>3</v>
      </c>
      <c r="L156" s="43"/>
    </row>
    <row r="157" spans="1:12" ht="15" x14ac:dyDescent="0.25">
      <c r="A157" s="23"/>
      <c r="B157" s="15"/>
      <c r="C157" s="11"/>
      <c r="D157" s="6" t="s">
        <v>22</v>
      </c>
      <c r="E157" s="42" t="s">
        <v>109</v>
      </c>
      <c r="F157" s="43">
        <v>200</v>
      </c>
      <c r="G157" s="43">
        <v>0.1</v>
      </c>
      <c r="H157" s="43">
        <v>0</v>
      </c>
      <c r="I157" s="43">
        <v>14.9</v>
      </c>
      <c r="J157" s="43">
        <v>59.7</v>
      </c>
      <c r="K157" s="44">
        <v>430</v>
      </c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>
        <v>36.26</v>
      </c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SUM(F150:F158)</f>
        <v>870</v>
      </c>
      <c r="G159" s="19">
        <f t="shared" ref="G159" si="18">SUM(G150:G158)</f>
        <v>23.6</v>
      </c>
      <c r="H159" s="19">
        <f t="shared" ref="H159" si="19">SUM(H150:H158)</f>
        <v>27</v>
      </c>
      <c r="I159" s="19">
        <f t="shared" ref="I159" si="20">SUM(I150:I158)</f>
        <v>96.3</v>
      </c>
      <c r="J159" s="19">
        <f t="shared" ref="J159" si="21">SUM(J150:J158)</f>
        <v>684.8</v>
      </c>
      <c r="K159" s="25"/>
      <c r="L159" s="19">
        <f>SUM(L150:L158)</f>
        <v>183.87</v>
      </c>
    </row>
    <row r="160" spans="1:12" ht="15" x14ac:dyDescent="0.25">
      <c r="A160" s="26">
        <f>A150</f>
        <v>1</v>
      </c>
      <c r="B160" s="13">
        <f>B150</f>
        <v>5</v>
      </c>
      <c r="C160" s="10" t="s">
        <v>25</v>
      </c>
      <c r="D160" s="7" t="s">
        <v>26</v>
      </c>
      <c r="E160" s="42" t="s">
        <v>124</v>
      </c>
      <c r="F160" s="43" t="s">
        <v>129</v>
      </c>
      <c r="G160" s="43">
        <v>7</v>
      </c>
      <c r="H160" s="43">
        <v>10.1</v>
      </c>
      <c r="I160" s="43">
        <v>13</v>
      </c>
      <c r="J160" s="43">
        <v>106</v>
      </c>
      <c r="K160" s="44">
        <v>52</v>
      </c>
    </row>
    <row r="161" spans="1:12" ht="15" x14ac:dyDescent="0.25">
      <c r="A161" s="23"/>
      <c r="B161" s="15"/>
      <c r="C161" s="11"/>
      <c r="D161" s="7" t="s">
        <v>27</v>
      </c>
      <c r="E161" s="42" t="s">
        <v>78</v>
      </c>
      <c r="F161" s="43" t="s">
        <v>89</v>
      </c>
      <c r="G161" s="43">
        <v>4</v>
      </c>
      <c r="H161" s="43">
        <v>5</v>
      </c>
      <c r="I161" s="43">
        <v>13.5</v>
      </c>
      <c r="J161" s="43">
        <v>91</v>
      </c>
      <c r="K161" s="44">
        <v>95</v>
      </c>
      <c r="L161" s="43"/>
    </row>
    <row r="162" spans="1:12" ht="15" x14ac:dyDescent="0.25">
      <c r="A162" s="23"/>
      <c r="B162" s="15"/>
      <c r="C162" s="11"/>
      <c r="D162" s="7" t="s">
        <v>28</v>
      </c>
      <c r="E162" s="42" t="s">
        <v>85</v>
      </c>
      <c r="F162" s="43">
        <v>200</v>
      </c>
      <c r="G162" s="43">
        <v>14.2</v>
      </c>
      <c r="H162" s="43">
        <v>19.399999999999999</v>
      </c>
      <c r="I162" s="43">
        <v>33.6</v>
      </c>
      <c r="J162" s="43">
        <v>415.7</v>
      </c>
      <c r="K162" s="44">
        <v>299</v>
      </c>
      <c r="L162" s="43"/>
    </row>
    <row r="163" spans="1:12" ht="15.75" customHeight="1" x14ac:dyDescent="0.25">
      <c r="A163" s="23"/>
      <c r="B163" s="15"/>
      <c r="C163" s="11"/>
      <c r="D163" s="7" t="s">
        <v>29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30</v>
      </c>
      <c r="E164" s="42" t="s">
        <v>83</v>
      </c>
      <c r="F164" s="43">
        <v>200</v>
      </c>
      <c r="G164" s="43">
        <v>0.6</v>
      </c>
      <c r="H164" s="43">
        <v>0</v>
      </c>
      <c r="I164" s="43">
        <v>22.3</v>
      </c>
      <c r="J164" s="43">
        <v>89.2</v>
      </c>
      <c r="K164" s="44">
        <v>442</v>
      </c>
      <c r="L164" s="43"/>
    </row>
    <row r="165" spans="1:12" ht="15" x14ac:dyDescent="0.25">
      <c r="A165" s="23"/>
      <c r="B165" s="15"/>
      <c r="C165" s="11"/>
      <c r="D165" s="7" t="s">
        <v>31</v>
      </c>
      <c r="E165" s="42" t="s">
        <v>42</v>
      </c>
      <c r="F165" s="43">
        <v>40</v>
      </c>
      <c r="G165" s="43">
        <v>3</v>
      </c>
      <c r="H165" s="43">
        <v>1.2</v>
      </c>
      <c r="I165" s="43">
        <v>20.6</v>
      </c>
      <c r="J165" s="43">
        <v>101.2</v>
      </c>
      <c r="K165" s="44" t="s">
        <v>43</v>
      </c>
      <c r="L165" s="43"/>
    </row>
    <row r="166" spans="1:12" ht="15" x14ac:dyDescent="0.25">
      <c r="A166" s="23"/>
      <c r="B166" s="15"/>
      <c r="C166" s="11"/>
      <c r="D166" s="7" t="s">
        <v>32</v>
      </c>
      <c r="E166" s="42" t="s">
        <v>51</v>
      </c>
      <c r="F166" s="43">
        <v>40</v>
      </c>
      <c r="G166" s="43">
        <v>2.6</v>
      </c>
      <c r="H166" s="43">
        <v>0.4</v>
      </c>
      <c r="I166" s="43">
        <v>17.100000000000001</v>
      </c>
      <c r="J166" s="43">
        <v>82</v>
      </c>
      <c r="K166" s="44" t="s">
        <v>43</v>
      </c>
      <c r="L166" s="43"/>
    </row>
    <row r="167" spans="1:12" ht="15" x14ac:dyDescent="0.25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52" t="s">
        <v>33</v>
      </c>
      <c r="E168" s="53"/>
      <c r="F168" s="54">
        <v>786</v>
      </c>
      <c r="G168" s="54">
        <f>SUM(G160:G167)</f>
        <v>31.400000000000002</v>
      </c>
      <c r="H168" s="54">
        <f>SUM(H160:H167)</f>
        <v>36.1</v>
      </c>
      <c r="I168" s="54">
        <f>SUM(I160:I167)</f>
        <v>120.1</v>
      </c>
      <c r="J168" s="54">
        <f>SUM(J160:J167)</f>
        <v>885.10000000000014</v>
      </c>
      <c r="K168" s="55"/>
      <c r="L168" s="54">
        <v>253.72</v>
      </c>
    </row>
    <row r="169" spans="1:12" ht="15" x14ac:dyDescent="0.25">
      <c r="A169" s="23">
        <v>1</v>
      </c>
      <c r="B169" s="15">
        <v>5</v>
      </c>
      <c r="C169" s="11" t="s">
        <v>52</v>
      </c>
      <c r="D169" s="6" t="s">
        <v>53</v>
      </c>
      <c r="E169" s="42" t="s">
        <v>125</v>
      </c>
      <c r="F169" s="43">
        <v>100</v>
      </c>
      <c r="G169" s="43">
        <v>7.3</v>
      </c>
      <c r="H169" s="43">
        <v>7.8</v>
      </c>
      <c r="I169" s="43">
        <v>56.6</v>
      </c>
      <c r="J169" s="43">
        <v>313.3</v>
      </c>
      <c r="K169" s="44">
        <v>427</v>
      </c>
    </row>
    <row r="170" spans="1:12" ht="15" x14ac:dyDescent="0.25">
      <c r="A170" s="23"/>
      <c r="B170" s="15"/>
      <c r="C170" s="11"/>
      <c r="D170" s="6" t="s">
        <v>30</v>
      </c>
      <c r="E170" s="42" t="s">
        <v>55</v>
      </c>
      <c r="F170" s="43">
        <v>200</v>
      </c>
      <c r="G170" s="43">
        <v>6</v>
      </c>
      <c r="H170" s="43">
        <v>6.4</v>
      </c>
      <c r="I170" s="43">
        <v>9.4</v>
      </c>
      <c r="J170" s="43">
        <v>120</v>
      </c>
      <c r="K170" s="44" t="s">
        <v>43</v>
      </c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52" t="s">
        <v>61</v>
      </c>
      <c r="E172" s="53"/>
      <c r="F172" s="54">
        <f>SUM(F169:F171)</f>
        <v>300</v>
      </c>
      <c r="G172" s="54">
        <f t="shared" ref="G172:J172" si="22">SUM(G169:G171)</f>
        <v>13.3</v>
      </c>
      <c r="H172" s="54">
        <f t="shared" si="22"/>
        <v>14.2</v>
      </c>
      <c r="I172" s="54">
        <f t="shared" si="22"/>
        <v>66</v>
      </c>
      <c r="J172" s="54">
        <f t="shared" si="22"/>
        <v>433.3</v>
      </c>
      <c r="K172" s="55"/>
      <c r="L172" s="54">
        <v>108.74</v>
      </c>
    </row>
    <row r="173" spans="1:12" ht="15" x14ac:dyDescent="0.25">
      <c r="A173" s="23">
        <v>1</v>
      </c>
      <c r="B173" s="15">
        <v>5</v>
      </c>
      <c r="C173" s="11" t="s">
        <v>56</v>
      </c>
      <c r="D173" s="6" t="s">
        <v>26</v>
      </c>
      <c r="E173" s="42" t="s">
        <v>84</v>
      </c>
      <c r="F173" s="43">
        <v>60</v>
      </c>
      <c r="G173" s="43">
        <v>0.5</v>
      </c>
      <c r="H173" s="43">
        <v>0.1</v>
      </c>
      <c r="I173" s="43">
        <v>1.5</v>
      </c>
      <c r="J173" s="43">
        <v>8.4</v>
      </c>
      <c r="K173" s="44" t="s">
        <v>43</v>
      </c>
    </row>
    <row r="174" spans="1:12" ht="15" x14ac:dyDescent="0.25">
      <c r="A174" s="23"/>
      <c r="B174" s="15"/>
      <c r="C174" s="11"/>
      <c r="D174" s="6" t="s">
        <v>28</v>
      </c>
      <c r="E174" s="42" t="s">
        <v>126</v>
      </c>
      <c r="F174" s="43">
        <v>90</v>
      </c>
      <c r="G174" s="43">
        <v>12</v>
      </c>
      <c r="H174" s="43">
        <v>16</v>
      </c>
      <c r="I174" s="43">
        <v>13</v>
      </c>
      <c r="J174" s="43">
        <v>155</v>
      </c>
      <c r="K174" s="44">
        <v>272</v>
      </c>
      <c r="L174" s="43"/>
    </row>
    <row r="175" spans="1:12" ht="15" x14ac:dyDescent="0.25">
      <c r="A175" s="23"/>
      <c r="B175" s="15"/>
      <c r="C175" s="11"/>
      <c r="D175" s="6" t="s">
        <v>29</v>
      </c>
      <c r="E175" s="42" t="s">
        <v>127</v>
      </c>
      <c r="F175" s="43">
        <v>180</v>
      </c>
      <c r="G175" s="43">
        <v>4.8</v>
      </c>
      <c r="H175" s="43">
        <v>5.0999999999999996</v>
      </c>
      <c r="I175" s="43">
        <v>19.399999999999999</v>
      </c>
      <c r="J175" s="43">
        <v>137</v>
      </c>
      <c r="K175" s="44">
        <v>129</v>
      </c>
      <c r="L175" s="43"/>
    </row>
    <row r="176" spans="1:12" ht="15" x14ac:dyDescent="0.25">
      <c r="A176" s="23"/>
      <c r="B176" s="15"/>
      <c r="C176" s="11"/>
      <c r="D176" s="6" t="s">
        <v>30</v>
      </c>
      <c r="E176" s="42" t="s">
        <v>128</v>
      </c>
      <c r="F176" s="43">
        <v>200</v>
      </c>
      <c r="G176" s="43">
        <v>0.5</v>
      </c>
      <c r="H176" s="43">
        <v>0.1</v>
      </c>
      <c r="I176" s="43">
        <v>20.3</v>
      </c>
      <c r="J176" s="43">
        <v>82.5</v>
      </c>
      <c r="K176" s="44">
        <v>401</v>
      </c>
      <c r="L176" s="43"/>
    </row>
    <row r="177" spans="1:12" ht="15" x14ac:dyDescent="0.25">
      <c r="A177" s="23"/>
      <c r="B177" s="15"/>
      <c r="C177" s="11"/>
      <c r="D177" s="6" t="s">
        <v>32</v>
      </c>
      <c r="E177" s="42" t="s">
        <v>51</v>
      </c>
      <c r="F177" s="43">
        <v>20</v>
      </c>
      <c r="G177" s="43">
        <v>1</v>
      </c>
      <c r="H177" s="43">
        <v>0.2</v>
      </c>
      <c r="I177" s="43">
        <v>8.5</v>
      </c>
      <c r="J177" s="43">
        <v>40.799999999999997</v>
      </c>
      <c r="K177" s="44" t="s">
        <v>43</v>
      </c>
      <c r="L177" s="43"/>
    </row>
    <row r="178" spans="1:12" ht="15" x14ac:dyDescent="0.25">
      <c r="A178" s="23"/>
      <c r="B178" s="15"/>
      <c r="C178" s="11"/>
      <c r="D178" s="6" t="s">
        <v>31</v>
      </c>
      <c r="E178" s="42" t="s">
        <v>42</v>
      </c>
      <c r="F178" s="43">
        <v>20</v>
      </c>
      <c r="G178" s="43">
        <v>1.5</v>
      </c>
      <c r="H178" s="43">
        <v>0.6</v>
      </c>
      <c r="I178" s="43">
        <v>10.3</v>
      </c>
      <c r="J178" s="43">
        <v>50.6</v>
      </c>
      <c r="K178" s="44" t="s">
        <v>43</v>
      </c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4"/>
      <c r="B180" s="17"/>
      <c r="C180" s="8"/>
      <c r="D180" s="18" t="s">
        <v>33</v>
      </c>
      <c r="E180" s="9"/>
      <c r="F180" s="19">
        <f>SUM(F160:F179)</f>
        <v>2436</v>
      </c>
      <c r="G180" s="19">
        <f>SUM(G160:G179)</f>
        <v>109.7</v>
      </c>
      <c r="H180" s="19">
        <f>SUM(H160:H179)</f>
        <v>122.69999999999999</v>
      </c>
      <c r="I180" s="19">
        <f>SUM(I160:I179)</f>
        <v>445.2</v>
      </c>
      <c r="J180" s="19">
        <f>SUM(J160:J179)</f>
        <v>3111.1000000000008</v>
      </c>
      <c r="K180" s="25"/>
      <c r="L180" s="54">
        <v>144.97999999999999</v>
      </c>
    </row>
    <row r="181" spans="1:12" ht="15.75" thickBot="1" x14ac:dyDescent="0.25">
      <c r="A181" s="29">
        <f>A150</f>
        <v>1</v>
      </c>
      <c r="B181" s="30">
        <f>B150</f>
        <v>5</v>
      </c>
      <c r="C181" s="56" t="s">
        <v>4</v>
      </c>
      <c r="D181" s="57"/>
      <c r="E181" s="31"/>
      <c r="F181" s="32">
        <f>F159+F180</f>
        <v>3306</v>
      </c>
      <c r="G181" s="32">
        <f>G159+G180</f>
        <v>133.30000000000001</v>
      </c>
      <c r="H181" s="32">
        <f>H159+H180</f>
        <v>149.69999999999999</v>
      </c>
      <c r="I181" s="32">
        <f>I159+I180</f>
        <v>541.5</v>
      </c>
      <c r="J181" s="32">
        <f>J159+J180</f>
        <v>3795.9000000000005</v>
      </c>
      <c r="K181" s="32"/>
      <c r="L181" s="43">
        <v>727.57</v>
      </c>
    </row>
    <row r="182" spans="1:12" ht="15" x14ac:dyDescent="0.25">
      <c r="A182" s="20">
        <v>2</v>
      </c>
      <c r="B182" s="21">
        <v>1</v>
      </c>
      <c r="C182" s="22" t="s">
        <v>20</v>
      </c>
      <c r="D182" s="5" t="s">
        <v>21</v>
      </c>
      <c r="E182" s="39" t="s">
        <v>130</v>
      </c>
      <c r="F182" s="40">
        <v>200</v>
      </c>
      <c r="G182" s="40">
        <v>9</v>
      </c>
      <c r="H182" s="40">
        <v>11</v>
      </c>
      <c r="I182" s="40">
        <v>27</v>
      </c>
      <c r="J182" s="40">
        <v>224</v>
      </c>
      <c r="K182" s="41">
        <v>189</v>
      </c>
      <c r="L182" s="43">
        <v>147.61000000000001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22</v>
      </c>
      <c r="E184" s="42" t="s">
        <v>41</v>
      </c>
      <c r="F184" s="43">
        <v>200</v>
      </c>
      <c r="G184" s="43">
        <v>4.0999999999999996</v>
      </c>
      <c r="H184" s="43">
        <v>3.2</v>
      </c>
      <c r="I184" s="43">
        <v>13.3</v>
      </c>
      <c r="J184" s="43">
        <v>97.7</v>
      </c>
      <c r="K184" s="44">
        <v>383</v>
      </c>
      <c r="L184" s="19"/>
    </row>
    <row r="185" spans="1:12" ht="15.75" thickBot="1" x14ac:dyDescent="0.3">
      <c r="A185" s="23"/>
      <c r="B185" s="15"/>
      <c r="C185" s="11"/>
      <c r="D185" s="7" t="s">
        <v>31</v>
      </c>
      <c r="E185" s="42" t="s">
        <v>42</v>
      </c>
      <c r="F185" s="43">
        <v>40</v>
      </c>
      <c r="G185" s="43">
        <v>3</v>
      </c>
      <c r="H185" s="43">
        <v>1.2</v>
      </c>
      <c r="I185" s="43">
        <v>20.6</v>
      </c>
      <c r="J185" s="43">
        <v>101.2</v>
      </c>
      <c r="K185" s="44" t="s">
        <v>43</v>
      </c>
      <c r="L185" s="32"/>
    </row>
    <row r="186" spans="1:12" ht="15" x14ac:dyDescent="0.25">
      <c r="A186" s="23"/>
      <c r="B186" s="15"/>
      <c r="C186" s="11"/>
      <c r="D186" s="7" t="s">
        <v>24</v>
      </c>
      <c r="E186" s="42" t="s">
        <v>44</v>
      </c>
      <c r="F186" s="43">
        <v>150</v>
      </c>
      <c r="G186" s="43">
        <v>1</v>
      </c>
      <c r="H186" s="43">
        <v>1.4</v>
      </c>
      <c r="I186" s="43">
        <v>12</v>
      </c>
      <c r="J186" s="43">
        <v>47.1</v>
      </c>
      <c r="K186" s="44" t="s">
        <v>43</v>
      </c>
      <c r="L186" s="43"/>
    </row>
    <row r="187" spans="1:12" ht="15" x14ac:dyDescent="0.2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6" t="s">
        <v>23</v>
      </c>
      <c r="E188" s="42" t="s">
        <v>131</v>
      </c>
      <c r="F188" s="43" t="s">
        <v>40</v>
      </c>
      <c r="G188" s="43">
        <v>4.0999999999999996</v>
      </c>
      <c r="H188" s="43">
        <v>10.3</v>
      </c>
      <c r="I188" s="43">
        <v>15</v>
      </c>
      <c r="J188" s="43">
        <v>124</v>
      </c>
      <c r="K188" s="44">
        <v>1</v>
      </c>
      <c r="L188" s="43">
        <v>36.26</v>
      </c>
    </row>
    <row r="189" spans="1:12" ht="15" x14ac:dyDescent="0.25">
      <c r="A189" s="23"/>
      <c r="B189" s="15"/>
      <c r="C189" s="11"/>
      <c r="D189" s="6" t="s">
        <v>22</v>
      </c>
      <c r="E189" s="42" t="s">
        <v>74</v>
      </c>
      <c r="F189" s="43">
        <v>200</v>
      </c>
      <c r="G189" s="43">
        <v>1.7</v>
      </c>
      <c r="H189" s="43">
        <v>1.5</v>
      </c>
      <c r="I189" s="43">
        <v>10.5</v>
      </c>
      <c r="J189" s="43">
        <v>60.6</v>
      </c>
      <c r="K189" s="44">
        <v>267</v>
      </c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4"/>
      <c r="B191" s="17"/>
      <c r="C191" s="8"/>
      <c r="D191" s="18" t="s">
        <v>33</v>
      </c>
      <c r="E191" s="9"/>
      <c r="F191" s="19">
        <v>840</v>
      </c>
      <c r="G191" s="19">
        <f t="shared" ref="G191:J191" si="23">SUM(G182:G190)</f>
        <v>22.900000000000002</v>
      </c>
      <c r="H191" s="19">
        <f t="shared" si="23"/>
        <v>28.599999999999998</v>
      </c>
      <c r="I191" s="19">
        <f t="shared" si="23"/>
        <v>98.4</v>
      </c>
      <c r="J191" s="19">
        <f t="shared" si="23"/>
        <v>654.6</v>
      </c>
      <c r="K191" s="25"/>
      <c r="L191" s="19">
        <f t="shared" ref="L191" si="24">SUM(L182:L190)</f>
        <v>183.87</v>
      </c>
    </row>
    <row r="192" spans="1:12" ht="15" x14ac:dyDescent="0.25">
      <c r="A192" s="26">
        <f>A182</f>
        <v>2</v>
      </c>
      <c r="B192" s="13">
        <f>B182</f>
        <v>1</v>
      </c>
      <c r="C192" s="10" t="s">
        <v>25</v>
      </c>
      <c r="D192" s="7" t="s">
        <v>26</v>
      </c>
      <c r="E192" s="42" t="s">
        <v>98</v>
      </c>
      <c r="F192" s="43">
        <v>60</v>
      </c>
      <c r="G192" s="43">
        <v>0.7</v>
      </c>
      <c r="H192" s="43">
        <v>3.1</v>
      </c>
      <c r="I192" s="43">
        <v>6.5</v>
      </c>
      <c r="J192" s="43">
        <v>50</v>
      </c>
      <c r="K192" s="44">
        <v>22</v>
      </c>
      <c r="L192" s="43"/>
    </row>
    <row r="193" spans="1:12" ht="25.5" x14ac:dyDescent="0.25">
      <c r="A193" s="23"/>
      <c r="B193" s="15"/>
      <c r="C193" s="11"/>
      <c r="D193" s="7" t="s">
        <v>27</v>
      </c>
      <c r="E193" s="42" t="s">
        <v>132</v>
      </c>
      <c r="F193" s="43" t="s">
        <v>107</v>
      </c>
      <c r="G193" s="43">
        <v>8</v>
      </c>
      <c r="H193" s="43">
        <v>10</v>
      </c>
      <c r="I193" s="43">
        <v>9</v>
      </c>
      <c r="J193" s="43">
        <v>160</v>
      </c>
      <c r="K193" s="44">
        <v>84</v>
      </c>
      <c r="L193" s="43"/>
    </row>
    <row r="194" spans="1:12" ht="15" x14ac:dyDescent="0.25">
      <c r="A194" s="23"/>
      <c r="B194" s="15"/>
      <c r="C194" s="11"/>
      <c r="D194" s="7" t="s">
        <v>28</v>
      </c>
      <c r="E194" s="42" t="s">
        <v>133</v>
      </c>
      <c r="F194" s="43">
        <v>100</v>
      </c>
      <c r="G194" s="43">
        <v>9</v>
      </c>
      <c r="H194" s="43">
        <v>6</v>
      </c>
      <c r="I194" s="43">
        <v>18</v>
      </c>
      <c r="J194" s="43">
        <v>183</v>
      </c>
      <c r="K194" s="44">
        <v>240</v>
      </c>
      <c r="L194" s="43"/>
    </row>
    <row r="195" spans="1:12" ht="15" x14ac:dyDescent="0.25">
      <c r="A195" s="23"/>
      <c r="B195" s="15"/>
      <c r="C195" s="11"/>
      <c r="D195" s="7" t="s">
        <v>29</v>
      </c>
      <c r="E195" s="42" t="s">
        <v>134</v>
      </c>
      <c r="F195" s="43">
        <v>180</v>
      </c>
      <c r="G195" s="43">
        <v>4</v>
      </c>
      <c r="H195" s="43">
        <v>8</v>
      </c>
      <c r="I195" s="43">
        <v>21</v>
      </c>
      <c r="J195" s="43">
        <v>195</v>
      </c>
      <c r="K195" s="44">
        <v>125</v>
      </c>
      <c r="L195" s="43"/>
    </row>
    <row r="196" spans="1:12" ht="15" x14ac:dyDescent="0.25">
      <c r="A196" s="23"/>
      <c r="B196" s="15"/>
      <c r="C196" s="11"/>
      <c r="D196" s="7" t="s">
        <v>30</v>
      </c>
      <c r="E196" s="42" t="s">
        <v>115</v>
      </c>
      <c r="F196" s="43">
        <v>200</v>
      </c>
      <c r="G196" s="43">
        <v>0.2</v>
      </c>
      <c r="H196" s="43">
        <v>0.2</v>
      </c>
      <c r="I196" s="43">
        <v>27.9</v>
      </c>
      <c r="J196" s="43">
        <v>55</v>
      </c>
      <c r="K196" s="44">
        <v>394</v>
      </c>
      <c r="L196" s="43"/>
    </row>
    <row r="197" spans="1:12" ht="15" x14ac:dyDescent="0.25">
      <c r="A197" s="23"/>
      <c r="B197" s="15"/>
      <c r="C197" s="11"/>
      <c r="D197" s="7" t="s">
        <v>31</v>
      </c>
      <c r="E197" s="42" t="s">
        <v>42</v>
      </c>
      <c r="F197" s="43">
        <v>40</v>
      </c>
      <c r="G197" s="43">
        <v>3</v>
      </c>
      <c r="H197" s="43">
        <v>1.2</v>
      </c>
      <c r="I197" s="43">
        <v>20.6</v>
      </c>
      <c r="J197" s="43">
        <v>101.2</v>
      </c>
      <c r="K197" s="44" t="s">
        <v>43</v>
      </c>
      <c r="L197" s="43"/>
    </row>
    <row r="198" spans="1:12" ht="15" x14ac:dyDescent="0.25">
      <c r="A198" s="23"/>
      <c r="B198" s="15"/>
      <c r="C198" s="11"/>
      <c r="D198" s="7" t="s">
        <v>32</v>
      </c>
      <c r="E198" s="42" t="s">
        <v>51</v>
      </c>
      <c r="F198" s="43">
        <v>40</v>
      </c>
      <c r="G198" s="43">
        <v>2.6</v>
      </c>
      <c r="H198" s="43">
        <v>0.4</v>
      </c>
      <c r="I198" s="43">
        <v>17.100000000000001</v>
      </c>
      <c r="J198" s="43">
        <v>82</v>
      </c>
      <c r="K198" s="44" t="s">
        <v>43</v>
      </c>
      <c r="L198" s="43"/>
    </row>
    <row r="199" spans="1:12" ht="15" x14ac:dyDescent="0.25">
      <c r="A199" s="23"/>
      <c r="B199" s="15"/>
      <c r="C199" s="11"/>
      <c r="D199" s="7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52" t="s">
        <v>33</v>
      </c>
      <c r="E200" s="53"/>
      <c r="F200" s="54">
        <v>840</v>
      </c>
      <c r="G200" s="54">
        <f t="shared" ref="G200:J200" si="25">SUM(G192:G199)</f>
        <v>27.5</v>
      </c>
      <c r="H200" s="54">
        <f t="shared" si="25"/>
        <v>28.9</v>
      </c>
      <c r="I200" s="54">
        <f t="shared" si="25"/>
        <v>120.1</v>
      </c>
      <c r="J200" s="54">
        <f t="shared" si="25"/>
        <v>826.2</v>
      </c>
      <c r="K200" s="55"/>
      <c r="L200" s="54">
        <v>253.72</v>
      </c>
    </row>
    <row r="201" spans="1:12" ht="15" x14ac:dyDescent="0.25">
      <c r="A201" s="23">
        <v>2</v>
      </c>
      <c r="B201" s="15">
        <v>1</v>
      </c>
      <c r="C201" s="11" t="s">
        <v>52</v>
      </c>
      <c r="D201" s="6" t="s">
        <v>53</v>
      </c>
      <c r="E201" s="42" t="s">
        <v>135</v>
      </c>
      <c r="F201" s="43">
        <v>100</v>
      </c>
      <c r="G201" s="43">
        <v>12.5</v>
      </c>
      <c r="H201" s="43">
        <v>13.6</v>
      </c>
      <c r="I201" s="43">
        <v>55</v>
      </c>
      <c r="J201" s="43">
        <v>275</v>
      </c>
      <c r="K201" s="44">
        <v>451</v>
      </c>
      <c r="L201" s="43"/>
    </row>
    <row r="202" spans="1:12" ht="15" x14ac:dyDescent="0.25">
      <c r="A202" s="23"/>
      <c r="B202" s="15"/>
      <c r="C202" s="11"/>
      <c r="D202" s="6" t="s">
        <v>30</v>
      </c>
      <c r="E202" s="42" t="s">
        <v>101</v>
      </c>
      <c r="F202" s="43">
        <v>200</v>
      </c>
      <c r="G202" s="43">
        <v>1</v>
      </c>
      <c r="H202" s="43">
        <v>0.2</v>
      </c>
      <c r="I202" s="43">
        <v>22.3</v>
      </c>
      <c r="J202" s="43">
        <v>86</v>
      </c>
      <c r="K202" s="44">
        <v>442</v>
      </c>
      <c r="L202" s="43"/>
    </row>
    <row r="203" spans="1:12" ht="15.75" customHeight="1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52" t="s">
        <v>61</v>
      </c>
      <c r="E204" s="53"/>
      <c r="F204" s="54">
        <f>SUM(F201:F203)</f>
        <v>300</v>
      </c>
      <c r="G204" s="54">
        <f t="shared" ref="G204:J204" si="26">SUM(G201:G203)</f>
        <v>13.5</v>
      </c>
      <c r="H204" s="54">
        <f t="shared" si="26"/>
        <v>13.799999999999999</v>
      </c>
      <c r="I204" s="54">
        <f t="shared" si="26"/>
        <v>77.3</v>
      </c>
      <c r="J204" s="54">
        <f t="shared" si="26"/>
        <v>361</v>
      </c>
      <c r="K204" s="55"/>
      <c r="L204" s="54">
        <v>108.74</v>
      </c>
    </row>
    <row r="205" spans="1:12" ht="15" x14ac:dyDescent="0.25">
      <c r="A205" s="23">
        <v>2</v>
      </c>
      <c r="B205" s="15">
        <v>1</v>
      </c>
      <c r="C205" s="11" t="s">
        <v>56</v>
      </c>
      <c r="D205" s="6" t="s">
        <v>26</v>
      </c>
      <c r="E205" s="42" t="s">
        <v>136</v>
      </c>
      <c r="F205" s="43">
        <v>60</v>
      </c>
      <c r="G205" s="43">
        <v>0.5</v>
      </c>
      <c r="H205" s="43">
        <v>0.1</v>
      </c>
      <c r="I205" s="43">
        <v>1</v>
      </c>
      <c r="J205" s="43">
        <v>7.8</v>
      </c>
      <c r="K205" s="44" t="s">
        <v>43</v>
      </c>
      <c r="L205" s="43"/>
    </row>
    <row r="206" spans="1:12" ht="15" x14ac:dyDescent="0.25">
      <c r="A206" s="23"/>
      <c r="B206" s="15"/>
      <c r="C206" s="11"/>
      <c r="D206" s="6" t="s">
        <v>28</v>
      </c>
      <c r="E206" s="42" t="s">
        <v>137</v>
      </c>
      <c r="F206" s="43" t="s">
        <v>138</v>
      </c>
      <c r="G206" s="43">
        <v>15.7</v>
      </c>
      <c r="H206" s="43">
        <v>15.9</v>
      </c>
      <c r="I206" s="43">
        <v>5.0999999999999996</v>
      </c>
      <c r="J206" s="43">
        <v>232</v>
      </c>
      <c r="K206" s="44">
        <v>259</v>
      </c>
      <c r="L206" s="43"/>
    </row>
    <row r="207" spans="1:12" ht="15" x14ac:dyDescent="0.25">
      <c r="A207" s="23"/>
      <c r="B207" s="15"/>
      <c r="C207" s="11"/>
      <c r="D207" s="6" t="s">
        <v>29</v>
      </c>
      <c r="E207" s="42" t="s">
        <v>80</v>
      </c>
      <c r="F207" s="43">
        <v>150</v>
      </c>
      <c r="G207" s="43">
        <v>5.4</v>
      </c>
      <c r="H207" s="43">
        <v>4.5999999999999996</v>
      </c>
      <c r="I207" s="43">
        <v>34.9</v>
      </c>
      <c r="J207" s="43">
        <v>194.7</v>
      </c>
      <c r="K207" s="44">
        <v>331</v>
      </c>
      <c r="L207" s="43"/>
    </row>
    <row r="208" spans="1:12" ht="15" x14ac:dyDescent="0.25">
      <c r="A208" s="23"/>
      <c r="B208" s="15"/>
      <c r="C208" s="11"/>
      <c r="D208" s="6" t="s">
        <v>30</v>
      </c>
      <c r="E208" s="42" t="s">
        <v>105</v>
      </c>
      <c r="F208" s="43">
        <v>200</v>
      </c>
      <c r="G208" s="43">
        <v>0</v>
      </c>
      <c r="H208" s="43">
        <v>0</v>
      </c>
      <c r="I208" s="43">
        <v>7.5</v>
      </c>
      <c r="J208" s="43">
        <v>28</v>
      </c>
      <c r="K208" s="44">
        <v>349</v>
      </c>
      <c r="L208" s="43"/>
    </row>
    <row r="209" spans="1:12" ht="15" x14ac:dyDescent="0.25">
      <c r="A209" s="23"/>
      <c r="B209" s="15"/>
      <c r="C209" s="11"/>
      <c r="D209" s="6" t="s">
        <v>32</v>
      </c>
      <c r="E209" s="42" t="s">
        <v>51</v>
      </c>
      <c r="F209" s="43">
        <v>40</v>
      </c>
      <c r="G209" s="43">
        <v>2.6</v>
      </c>
      <c r="H209" s="43">
        <v>0.4</v>
      </c>
      <c r="I209" s="43">
        <v>17</v>
      </c>
      <c r="J209" s="43">
        <v>81.599999999999994</v>
      </c>
      <c r="K209" s="44" t="s">
        <v>43</v>
      </c>
      <c r="L209" s="43"/>
    </row>
    <row r="210" spans="1:12" ht="15" x14ac:dyDescent="0.25">
      <c r="A210" s="23"/>
      <c r="B210" s="15"/>
      <c r="C210" s="11"/>
      <c r="D210" s="6" t="s">
        <v>31</v>
      </c>
      <c r="E210" s="42" t="s">
        <v>42</v>
      </c>
      <c r="F210" s="43">
        <v>20</v>
      </c>
      <c r="G210" s="43">
        <v>1.5</v>
      </c>
      <c r="H210" s="43">
        <v>0.6</v>
      </c>
      <c r="I210" s="43">
        <v>10.3</v>
      </c>
      <c r="J210" s="43">
        <v>5.6</v>
      </c>
      <c r="K210" s="44" t="s">
        <v>43</v>
      </c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52" t="s">
        <v>61</v>
      </c>
      <c r="E212" s="53"/>
      <c r="F212" s="54">
        <v>570</v>
      </c>
      <c r="G212" s="54">
        <f>SUM(G205:G211)</f>
        <v>25.700000000000003</v>
      </c>
      <c r="H212" s="54">
        <f>SUM(H205:H211)</f>
        <v>21.6</v>
      </c>
      <c r="I212" s="54">
        <f>SUM(I205:I211)</f>
        <v>75.8</v>
      </c>
      <c r="J212" s="54">
        <f>SUM(J205:J211)</f>
        <v>549.70000000000005</v>
      </c>
      <c r="K212" s="55"/>
      <c r="L212" s="54">
        <v>144.97999999999999</v>
      </c>
    </row>
    <row r="213" spans="1:12" ht="15" x14ac:dyDescent="0.25">
      <c r="A213" s="23">
        <v>2</v>
      </c>
      <c r="B213" s="15">
        <v>1</v>
      </c>
      <c r="C213" s="11" t="s">
        <v>57</v>
      </c>
      <c r="D213" s="6" t="s">
        <v>59</v>
      </c>
      <c r="E213" s="42" t="s">
        <v>87</v>
      </c>
      <c r="F213" s="43">
        <v>180</v>
      </c>
      <c r="G213" s="43">
        <v>5</v>
      </c>
      <c r="H213" s="43">
        <v>4.5</v>
      </c>
      <c r="I213" s="43">
        <v>8.1</v>
      </c>
      <c r="J213" s="43">
        <v>101.7</v>
      </c>
      <c r="K213" s="44">
        <v>435</v>
      </c>
      <c r="L213" s="43"/>
    </row>
    <row r="214" spans="1:12" ht="15" x14ac:dyDescent="0.25">
      <c r="A214" s="23"/>
      <c r="B214" s="15"/>
      <c r="C214" s="11"/>
      <c r="D214" s="6" t="s">
        <v>60</v>
      </c>
      <c r="E214" s="42" t="s">
        <v>66</v>
      </c>
      <c r="F214" s="43">
        <v>20</v>
      </c>
      <c r="G214" s="43">
        <v>0.5</v>
      </c>
      <c r="H214" s="43">
        <v>0.6</v>
      </c>
      <c r="I214" s="43">
        <v>4.5</v>
      </c>
      <c r="J214" s="43">
        <v>25</v>
      </c>
      <c r="K214" s="44" t="s">
        <v>43</v>
      </c>
      <c r="L214" s="43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4"/>
      <c r="B216" s="17"/>
      <c r="C216" s="8"/>
      <c r="D216" s="18" t="s">
        <v>33</v>
      </c>
      <c r="E216" s="9"/>
      <c r="F216" s="19">
        <f>SUM(F192:F215)</f>
        <v>3300</v>
      </c>
      <c r="G216" s="19">
        <f>SUM(G192:G215)</f>
        <v>138.9</v>
      </c>
      <c r="H216" s="19">
        <f>SUM(H192:H215)</f>
        <v>133.69999999999999</v>
      </c>
      <c r="I216" s="19">
        <f>SUM(I192:I215)</f>
        <v>559</v>
      </c>
      <c r="J216" s="19">
        <f>SUM(J192:J215)</f>
        <v>3600.5</v>
      </c>
      <c r="K216" s="25"/>
      <c r="L216" s="19">
        <v>36.26</v>
      </c>
    </row>
    <row r="217" spans="1:12" ht="15.75" thickBot="1" x14ac:dyDescent="0.25">
      <c r="A217" s="29">
        <f>A182</f>
        <v>2</v>
      </c>
      <c r="B217" s="30">
        <f>B182</f>
        <v>1</v>
      </c>
      <c r="C217" s="56" t="s">
        <v>4</v>
      </c>
      <c r="D217" s="57"/>
      <c r="E217" s="31"/>
      <c r="F217" s="32">
        <f>F191+F216</f>
        <v>4140</v>
      </c>
      <c r="G217" s="32">
        <f>G191+G216</f>
        <v>161.80000000000001</v>
      </c>
      <c r="H217" s="32">
        <f>H191+H216</f>
        <v>162.29999999999998</v>
      </c>
      <c r="I217" s="32">
        <f>I191+I216</f>
        <v>657.4</v>
      </c>
      <c r="J217" s="32">
        <f>J191+J216</f>
        <v>4255.1000000000004</v>
      </c>
      <c r="K217" s="32"/>
      <c r="L217" s="32">
        <f>L191+L212+L204+L200+L216</f>
        <v>727.57</v>
      </c>
    </row>
    <row r="218" spans="1:12" ht="15" x14ac:dyDescent="0.25">
      <c r="A218" s="14">
        <v>2</v>
      </c>
      <c r="B218" s="15">
        <v>2</v>
      </c>
      <c r="C218" s="22" t="s">
        <v>20</v>
      </c>
      <c r="D218" s="5" t="s">
        <v>21</v>
      </c>
      <c r="E218" s="39" t="s">
        <v>139</v>
      </c>
      <c r="F218" s="40">
        <v>200</v>
      </c>
      <c r="G218" s="40">
        <v>11.2</v>
      </c>
      <c r="H218" s="40">
        <v>12.1</v>
      </c>
      <c r="I218" s="40">
        <v>32</v>
      </c>
      <c r="J218" s="40">
        <v>212</v>
      </c>
      <c r="K218" s="41">
        <v>189</v>
      </c>
      <c r="L218" s="40">
        <v>147.61000000000001</v>
      </c>
    </row>
    <row r="219" spans="1:12" ht="15" x14ac:dyDescent="0.25">
      <c r="A219" s="14"/>
      <c r="B219" s="15"/>
      <c r="C219" s="11"/>
      <c r="D219" s="6"/>
      <c r="E219" s="42" t="s">
        <v>140</v>
      </c>
      <c r="F219" s="43">
        <v>15</v>
      </c>
      <c r="G219" s="43">
        <v>3.5</v>
      </c>
      <c r="H219" s="43">
        <v>4.4000000000000004</v>
      </c>
      <c r="I219" s="43">
        <v>0</v>
      </c>
      <c r="J219" s="43">
        <v>54.6</v>
      </c>
      <c r="K219" s="44">
        <v>14</v>
      </c>
      <c r="L219" s="43"/>
    </row>
    <row r="220" spans="1:12" ht="15" x14ac:dyDescent="0.25">
      <c r="A220" s="14"/>
      <c r="B220" s="15"/>
      <c r="C220" s="11"/>
      <c r="D220" s="7" t="s">
        <v>22</v>
      </c>
      <c r="E220" s="42" t="s">
        <v>95</v>
      </c>
      <c r="F220" s="43">
        <v>200</v>
      </c>
      <c r="G220" s="43">
        <v>2</v>
      </c>
      <c r="H220" s="43">
        <v>1</v>
      </c>
      <c r="I220" s="43">
        <v>11</v>
      </c>
      <c r="J220" s="43">
        <v>60</v>
      </c>
      <c r="K220" s="44">
        <v>395</v>
      </c>
      <c r="L220" s="43"/>
    </row>
    <row r="221" spans="1:12" ht="15" x14ac:dyDescent="0.25">
      <c r="A221" s="14"/>
      <c r="B221" s="15"/>
      <c r="C221" s="11"/>
      <c r="D221" s="7" t="s">
        <v>31</v>
      </c>
      <c r="E221" s="42" t="s">
        <v>42</v>
      </c>
      <c r="F221" s="43">
        <v>40</v>
      </c>
      <c r="G221" s="43">
        <v>3</v>
      </c>
      <c r="H221" s="43">
        <v>1.2</v>
      </c>
      <c r="I221" s="43">
        <v>20.6</v>
      </c>
      <c r="J221" s="43">
        <v>101.2</v>
      </c>
      <c r="K221" s="44" t="s">
        <v>43</v>
      </c>
      <c r="L221" s="43"/>
    </row>
    <row r="222" spans="1:12" ht="15" x14ac:dyDescent="0.25">
      <c r="A222" s="14"/>
      <c r="B222" s="15"/>
      <c r="C222" s="11"/>
      <c r="D222" s="7" t="s">
        <v>24</v>
      </c>
      <c r="E222" s="42" t="s">
        <v>75</v>
      </c>
      <c r="F222" s="43">
        <v>150</v>
      </c>
      <c r="G222" s="43">
        <v>0.6</v>
      </c>
      <c r="H222" s="43">
        <v>0.5</v>
      </c>
      <c r="I222" s="43">
        <v>15.5</v>
      </c>
      <c r="J222" s="43">
        <v>70.5</v>
      </c>
      <c r="K222" s="44" t="s">
        <v>43</v>
      </c>
      <c r="L222" s="43"/>
    </row>
    <row r="223" spans="1:12" ht="15" x14ac:dyDescent="0.25">
      <c r="A223" s="14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14"/>
      <c r="B224" s="15"/>
      <c r="C224" s="11"/>
      <c r="D224" s="6" t="s">
        <v>23</v>
      </c>
      <c r="E224" s="42" t="s">
        <v>67</v>
      </c>
      <c r="F224" s="43" t="s">
        <v>40</v>
      </c>
      <c r="G224" s="43">
        <v>9</v>
      </c>
      <c r="H224" s="43">
        <v>8.3000000000000007</v>
      </c>
      <c r="I224" s="43">
        <v>10</v>
      </c>
      <c r="J224" s="43">
        <v>130</v>
      </c>
      <c r="K224" s="44">
        <v>5</v>
      </c>
      <c r="L224" s="43">
        <v>36.26</v>
      </c>
    </row>
    <row r="225" spans="1:12" ht="15" x14ac:dyDescent="0.25">
      <c r="A225" s="14"/>
      <c r="B225" s="15"/>
      <c r="C225" s="11"/>
      <c r="D225" s="6" t="s">
        <v>22</v>
      </c>
      <c r="E225" s="42" t="s">
        <v>109</v>
      </c>
      <c r="F225" s="43">
        <v>200</v>
      </c>
      <c r="G225" s="43">
        <v>0.1</v>
      </c>
      <c r="H225" s="43">
        <v>0</v>
      </c>
      <c r="I225" s="43">
        <v>7.7</v>
      </c>
      <c r="J225" s="43">
        <v>29.2</v>
      </c>
      <c r="K225" s="44">
        <v>430</v>
      </c>
      <c r="L225" s="43"/>
    </row>
    <row r="226" spans="1:12" ht="15" x14ac:dyDescent="0.25">
      <c r="A226" s="14"/>
      <c r="B226" s="15"/>
      <c r="C226" s="11"/>
      <c r="D226" s="6"/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16"/>
      <c r="B227" s="17"/>
      <c r="C227" s="8"/>
      <c r="D227" s="18" t="s">
        <v>33</v>
      </c>
      <c r="E227" s="9"/>
      <c r="F227" s="19">
        <v>855</v>
      </c>
      <c r="G227" s="19">
        <f t="shared" ref="G227:J227" si="27">SUM(G218:G226)</f>
        <v>29.400000000000002</v>
      </c>
      <c r="H227" s="19">
        <f t="shared" si="27"/>
        <v>27.5</v>
      </c>
      <c r="I227" s="19">
        <f t="shared" si="27"/>
        <v>96.8</v>
      </c>
      <c r="J227" s="19">
        <f t="shared" si="27"/>
        <v>657.5</v>
      </c>
      <c r="K227" s="25"/>
      <c r="L227" s="19">
        <f t="shared" ref="L227" si="28">SUM(L218:L226)</f>
        <v>183.87</v>
      </c>
    </row>
    <row r="228" spans="1:12" ht="15" x14ac:dyDescent="0.25">
      <c r="A228" s="13">
        <f>A218</f>
        <v>2</v>
      </c>
      <c r="B228" s="13">
        <f>B218</f>
        <v>2</v>
      </c>
      <c r="C228" s="10" t="s">
        <v>25</v>
      </c>
      <c r="D228" s="7" t="s">
        <v>26</v>
      </c>
      <c r="E228" s="42" t="s">
        <v>141</v>
      </c>
      <c r="F228" s="43">
        <v>60</v>
      </c>
      <c r="G228" s="43">
        <v>3</v>
      </c>
      <c r="H228" s="43">
        <v>4</v>
      </c>
      <c r="I228" s="43">
        <v>14</v>
      </c>
      <c r="J228" s="43">
        <v>55</v>
      </c>
      <c r="K228" s="44">
        <v>29</v>
      </c>
      <c r="L228" s="43"/>
    </row>
    <row r="229" spans="1:12" ht="15" x14ac:dyDescent="0.25">
      <c r="A229" s="14"/>
      <c r="B229" s="15"/>
      <c r="C229" s="11"/>
      <c r="D229" s="7" t="s">
        <v>27</v>
      </c>
      <c r="E229" s="42" t="s">
        <v>142</v>
      </c>
      <c r="F229" s="43" t="s">
        <v>147</v>
      </c>
      <c r="G229" s="43">
        <v>5</v>
      </c>
      <c r="H229" s="43">
        <v>3</v>
      </c>
      <c r="I229" s="43">
        <v>21</v>
      </c>
      <c r="J229" s="43">
        <v>125</v>
      </c>
      <c r="K229" s="44" t="s">
        <v>148</v>
      </c>
      <c r="L229" s="43"/>
    </row>
    <row r="230" spans="1:12" ht="15" x14ac:dyDescent="0.25">
      <c r="A230" s="14"/>
      <c r="B230" s="15"/>
      <c r="C230" s="11"/>
      <c r="D230" s="7" t="s">
        <v>28</v>
      </c>
      <c r="E230" s="42" t="s">
        <v>113</v>
      </c>
      <c r="F230" s="43" t="s">
        <v>119</v>
      </c>
      <c r="G230" s="43">
        <v>13</v>
      </c>
      <c r="H230" s="43">
        <v>16</v>
      </c>
      <c r="I230" s="43">
        <v>13</v>
      </c>
      <c r="J230" s="43">
        <v>280</v>
      </c>
      <c r="K230" s="44">
        <v>254</v>
      </c>
      <c r="L230" s="43"/>
    </row>
    <row r="231" spans="1:12" ht="15" x14ac:dyDescent="0.25">
      <c r="A231" s="14"/>
      <c r="B231" s="15"/>
      <c r="C231" s="11"/>
      <c r="D231" s="7" t="s">
        <v>29</v>
      </c>
      <c r="E231" s="42" t="s">
        <v>114</v>
      </c>
      <c r="F231" s="43">
        <v>180</v>
      </c>
      <c r="G231" s="43">
        <v>3.4</v>
      </c>
      <c r="H231" s="43">
        <v>8.5</v>
      </c>
      <c r="I231" s="43">
        <v>22.5</v>
      </c>
      <c r="J231" s="43">
        <v>148</v>
      </c>
      <c r="K231" s="44">
        <v>351</v>
      </c>
      <c r="L231" s="43"/>
    </row>
    <row r="232" spans="1:12" ht="15" x14ac:dyDescent="0.25">
      <c r="A232" s="14"/>
      <c r="B232" s="15"/>
      <c r="C232" s="11"/>
      <c r="D232" s="7" t="s">
        <v>30</v>
      </c>
      <c r="E232" s="42" t="s">
        <v>50</v>
      </c>
      <c r="F232" s="43">
        <v>200</v>
      </c>
      <c r="G232" s="43">
        <v>1</v>
      </c>
      <c r="H232" s="43">
        <v>0.2</v>
      </c>
      <c r="I232" s="43">
        <v>21.5</v>
      </c>
      <c r="J232" s="43">
        <v>86</v>
      </c>
      <c r="K232" s="44">
        <v>442</v>
      </c>
      <c r="L232" s="43"/>
    </row>
    <row r="233" spans="1:12" ht="15" x14ac:dyDescent="0.25">
      <c r="A233" s="14"/>
      <c r="B233" s="15"/>
      <c r="C233" s="11"/>
      <c r="D233" s="7" t="s">
        <v>31</v>
      </c>
      <c r="E233" s="42" t="s">
        <v>42</v>
      </c>
      <c r="F233" s="43">
        <v>20</v>
      </c>
      <c r="G233" s="43">
        <v>1.5</v>
      </c>
      <c r="H233" s="43">
        <v>0.6</v>
      </c>
      <c r="I233" s="43">
        <v>10.3</v>
      </c>
      <c r="J233" s="43">
        <v>47.5</v>
      </c>
      <c r="K233" s="44" t="s">
        <v>150</v>
      </c>
      <c r="L233" s="43"/>
    </row>
    <row r="234" spans="1:12" ht="15" x14ac:dyDescent="0.25">
      <c r="A234" s="14"/>
      <c r="B234" s="15"/>
      <c r="C234" s="11"/>
      <c r="D234" s="7" t="s">
        <v>32</v>
      </c>
      <c r="E234" s="42" t="s">
        <v>51</v>
      </c>
      <c r="F234" s="43">
        <v>40</v>
      </c>
      <c r="G234" s="43">
        <v>2.1</v>
      </c>
      <c r="H234" s="43">
        <v>0.4</v>
      </c>
      <c r="I234" s="43">
        <v>17</v>
      </c>
      <c r="J234" s="43">
        <v>81.7</v>
      </c>
      <c r="K234" s="44" t="s">
        <v>151</v>
      </c>
      <c r="L234" s="43"/>
    </row>
    <row r="235" spans="1:12" ht="15" x14ac:dyDescent="0.25">
      <c r="A235" s="14"/>
      <c r="B235" s="15"/>
      <c r="C235" s="11"/>
      <c r="D235" s="7"/>
      <c r="E235" s="42"/>
      <c r="F235" s="43"/>
      <c r="G235" s="43"/>
      <c r="H235" s="43"/>
      <c r="I235" s="43"/>
      <c r="J235" s="43"/>
      <c r="K235" s="44"/>
      <c r="L235" s="43"/>
    </row>
    <row r="236" spans="1:12" ht="15" x14ac:dyDescent="0.25">
      <c r="A236" s="14"/>
      <c r="B236" s="15"/>
      <c r="C236" s="11"/>
      <c r="D236" s="52" t="s">
        <v>61</v>
      </c>
      <c r="E236" s="53"/>
      <c r="F236" s="54">
        <v>845</v>
      </c>
      <c r="G236" s="54">
        <v>29</v>
      </c>
      <c r="H236" s="54">
        <v>32.700000000000003</v>
      </c>
      <c r="I236" s="54">
        <v>119.3</v>
      </c>
      <c r="J236" s="54">
        <v>823.2</v>
      </c>
      <c r="K236" s="55"/>
      <c r="L236" s="54">
        <v>253.72</v>
      </c>
    </row>
    <row r="237" spans="1:12" ht="15" x14ac:dyDescent="0.25">
      <c r="A237" s="23">
        <v>2</v>
      </c>
      <c r="B237" s="15">
        <v>2</v>
      </c>
      <c r="C237" s="11" t="s">
        <v>52</v>
      </c>
      <c r="D237" s="6" t="s">
        <v>53</v>
      </c>
      <c r="E237" s="42" t="s">
        <v>143</v>
      </c>
      <c r="F237" s="43" t="s">
        <v>152</v>
      </c>
      <c r="G237" s="43">
        <v>11</v>
      </c>
      <c r="H237" s="43">
        <v>12</v>
      </c>
      <c r="I237" s="43">
        <v>42</v>
      </c>
      <c r="J237" s="43">
        <v>280</v>
      </c>
      <c r="K237" s="44">
        <v>219</v>
      </c>
      <c r="L237" s="43"/>
    </row>
    <row r="238" spans="1:12" ht="15" x14ac:dyDescent="0.25">
      <c r="A238" s="23"/>
      <c r="B238" s="15"/>
      <c r="C238" s="11"/>
      <c r="D238" s="6" t="s">
        <v>30</v>
      </c>
      <c r="E238" s="42" t="s">
        <v>55</v>
      </c>
      <c r="F238" s="43">
        <v>200</v>
      </c>
      <c r="G238" s="43">
        <v>6</v>
      </c>
      <c r="H238" s="43">
        <v>6.4</v>
      </c>
      <c r="I238" s="43">
        <v>9.4</v>
      </c>
      <c r="J238" s="43">
        <v>120</v>
      </c>
      <c r="K238" s="44" t="s">
        <v>43</v>
      </c>
      <c r="L238" s="43"/>
    </row>
    <row r="239" spans="1:12" ht="15" x14ac:dyDescent="0.25">
      <c r="A239" s="23"/>
      <c r="B239" s="15"/>
      <c r="C239" s="11"/>
      <c r="D239" s="6"/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52" t="s">
        <v>61</v>
      </c>
      <c r="E240" s="53"/>
      <c r="F240" s="54">
        <v>320</v>
      </c>
      <c r="G240" s="54">
        <f>SUM(G237:G239)</f>
        <v>17</v>
      </c>
      <c r="H240" s="54">
        <f>SUM(H237:H239)</f>
        <v>18.399999999999999</v>
      </c>
      <c r="I240" s="54">
        <f>SUM(I237:I239)</f>
        <v>51.4</v>
      </c>
      <c r="J240" s="54">
        <f>SUM(J237:J239)</f>
        <v>400</v>
      </c>
      <c r="K240" s="55"/>
      <c r="L240" s="54">
        <v>108.74</v>
      </c>
    </row>
    <row r="241" spans="1:12" ht="15" x14ac:dyDescent="0.25">
      <c r="A241" s="23">
        <v>2</v>
      </c>
      <c r="B241" s="15">
        <v>2</v>
      </c>
      <c r="C241" s="11" t="s">
        <v>56</v>
      </c>
      <c r="D241" s="6" t="s">
        <v>26</v>
      </c>
      <c r="E241" s="42" t="s">
        <v>144</v>
      </c>
      <c r="F241" s="43">
        <v>60</v>
      </c>
      <c r="G241" s="43">
        <v>3</v>
      </c>
      <c r="H241" s="43">
        <v>6</v>
      </c>
      <c r="I241" s="43">
        <v>4</v>
      </c>
      <c r="J241" s="43">
        <v>62</v>
      </c>
      <c r="K241" s="44">
        <v>48</v>
      </c>
      <c r="L241" s="43"/>
    </row>
    <row r="242" spans="1:12" ht="15" x14ac:dyDescent="0.25">
      <c r="A242" s="23"/>
      <c r="B242" s="15"/>
      <c r="C242" s="11"/>
      <c r="D242" s="6" t="s">
        <v>28</v>
      </c>
      <c r="E242" s="42" t="s">
        <v>145</v>
      </c>
      <c r="F242" s="43">
        <v>100</v>
      </c>
      <c r="G242" s="43">
        <v>13</v>
      </c>
      <c r="H242" s="43">
        <v>6</v>
      </c>
      <c r="I242" s="43">
        <v>9</v>
      </c>
      <c r="J242" s="43">
        <v>158</v>
      </c>
      <c r="K242" s="44">
        <v>242</v>
      </c>
      <c r="L242" s="43"/>
    </row>
    <row r="243" spans="1:12" ht="15" x14ac:dyDescent="0.25">
      <c r="A243" s="23"/>
      <c r="B243" s="15"/>
      <c r="C243" s="11"/>
      <c r="D243" s="6" t="s">
        <v>29</v>
      </c>
      <c r="E243" s="42" t="s">
        <v>63</v>
      </c>
      <c r="F243" s="43">
        <v>150</v>
      </c>
      <c r="G243" s="43">
        <v>3</v>
      </c>
      <c r="H243" s="43">
        <v>7</v>
      </c>
      <c r="I243" s="43">
        <v>20</v>
      </c>
      <c r="J243" s="43">
        <v>155</v>
      </c>
      <c r="K243" s="44">
        <v>333</v>
      </c>
      <c r="L243" s="43"/>
    </row>
    <row r="244" spans="1:12" ht="15" x14ac:dyDescent="0.25">
      <c r="A244" s="23"/>
      <c r="B244" s="15"/>
      <c r="C244" s="11"/>
      <c r="D244" s="6" t="s">
        <v>30</v>
      </c>
      <c r="E244" s="42" t="s">
        <v>64</v>
      </c>
      <c r="F244" s="43">
        <v>200</v>
      </c>
      <c r="G244" s="43">
        <v>0</v>
      </c>
      <c r="H244" s="43">
        <v>0</v>
      </c>
      <c r="I244" s="43">
        <v>28.2</v>
      </c>
      <c r="J244" s="43">
        <v>112.8</v>
      </c>
      <c r="K244" s="44">
        <v>411</v>
      </c>
      <c r="L244" s="43"/>
    </row>
    <row r="245" spans="1:12" ht="15" x14ac:dyDescent="0.25">
      <c r="A245" s="23"/>
      <c r="B245" s="15"/>
      <c r="C245" s="11"/>
      <c r="D245" s="6" t="s">
        <v>32</v>
      </c>
      <c r="E245" s="42" t="s">
        <v>51</v>
      </c>
      <c r="F245" s="43">
        <v>40</v>
      </c>
      <c r="G245" s="43">
        <v>2.4</v>
      </c>
      <c r="H245" s="43">
        <v>0.4</v>
      </c>
      <c r="I245" s="43">
        <v>18.399999999999999</v>
      </c>
      <c r="J245" s="43">
        <v>88</v>
      </c>
      <c r="K245" s="44" t="s">
        <v>149</v>
      </c>
      <c r="L245" s="43"/>
    </row>
    <row r="246" spans="1:12" ht="15" x14ac:dyDescent="0.25">
      <c r="A246" s="23"/>
      <c r="B246" s="15"/>
      <c r="C246" s="11"/>
      <c r="D246" s="6" t="s">
        <v>31</v>
      </c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6" t="s">
        <v>24</v>
      </c>
      <c r="E247" s="42" t="s">
        <v>146</v>
      </c>
      <c r="F247" s="43">
        <v>100</v>
      </c>
      <c r="G247" s="43">
        <v>0.6</v>
      </c>
      <c r="H247" s="43">
        <v>0.6</v>
      </c>
      <c r="I247" s="43">
        <v>15.4</v>
      </c>
      <c r="J247" s="43">
        <v>72</v>
      </c>
      <c r="K247" s="44" t="s">
        <v>43</v>
      </c>
      <c r="L247" s="43"/>
    </row>
    <row r="248" spans="1:12" ht="15" x14ac:dyDescent="0.25">
      <c r="A248" s="23"/>
      <c r="B248" s="15"/>
      <c r="C248" s="11"/>
      <c r="D248" s="6"/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52" t="s">
        <v>61</v>
      </c>
      <c r="E249" s="53"/>
      <c r="F249" s="54">
        <v>650</v>
      </c>
      <c r="G249" s="54">
        <f>SUM(G241:G248)</f>
        <v>22</v>
      </c>
      <c r="H249" s="54">
        <f>SUM(H241:H248)</f>
        <v>20</v>
      </c>
      <c r="I249" s="54">
        <f>SUM(I241:I248)</f>
        <v>95</v>
      </c>
      <c r="J249" s="54">
        <f>SUM(J241:J248)</f>
        <v>647.79999999999995</v>
      </c>
      <c r="K249" s="55"/>
      <c r="L249" s="54">
        <v>144.97999999999999</v>
      </c>
    </row>
    <row r="250" spans="1:12" ht="15" x14ac:dyDescent="0.25">
      <c r="A250" s="23">
        <v>2</v>
      </c>
      <c r="B250" s="15">
        <v>2</v>
      </c>
      <c r="C250" s="11" t="s">
        <v>57</v>
      </c>
      <c r="D250" s="6" t="s">
        <v>59</v>
      </c>
      <c r="E250" s="42" t="s">
        <v>106</v>
      </c>
      <c r="F250" s="43">
        <v>200</v>
      </c>
      <c r="G250" s="43">
        <v>5.8</v>
      </c>
      <c r="H250" s="43">
        <v>8</v>
      </c>
      <c r="I250" s="43">
        <v>8</v>
      </c>
      <c r="J250" s="43">
        <v>106</v>
      </c>
      <c r="K250" s="44">
        <v>435</v>
      </c>
      <c r="L250" s="43"/>
    </row>
    <row r="251" spans="1:12" ht="15" x14ac:dyDescent="0.25">
      <c r="A251" s="23"/>
      <c r="B251" s="15"/>
      <c r="C251" s="11"/>
      <c r="D251" s="6" t="s">
        <v>31</v>
      </c>
      <c r="E251" s="42" t="s">
        <v>42</v>
      </c>
      <c r="F251" s="43">
        <v>20</v>
      </c>
      <c r="G251" s="43">
        <v>1.5</v>
      </c>
      <c r="H251" s="43">
        <v>0.6</v>
      </c>
      <c r="I251" s="43">
        <v>10.3</v>
      </c>
      <c r="J251" s="43">
        <v>50.6</v>
      </c>
      <c r="K251" s="44" t="s">
        <v>43</v>
      </c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16"/>
      <c r="B253" s="17"/>
      <c r="C253" s="8"/>
      <c r="D253" s="18" t="s">
        <v>33</v>
      </c>
      <c r="E253" s="9"/>
      <c r="F253" s="19">
        <f>SUM(F228:F252)</f>
        <v>3385</v>
      </c>
      <c r="G253" s="19">
        <f>SUM(G228:G252)</f>
        <v>143.30000000000001</v>
      </c>
      <c r="H253" s="19">
        <f>SUM(H228:H252)</f>
        <v>150.80000000000001</v>
      </c>
      <c r="I253" s="19">
        <f>SUM(I228:I252)</f>
        <v>549.69999999999982</v>
      </c>
      <c r="J253" s="19">
        <f>SUM(J228:J252)</f>
        <v>3898.6</v>
      </c>
      <c r="K253" s="25"/>
      <c r="L253" s="19">
        <v>36.26</v>
      </c>
    </row>
    <row r="254" spans="1:12" ht="15.75" thickBot="1" x14ac:dyDescent="0.25">
      <c r="A254" s="33">
        <f>A218</f>
        <v>2</v>
      </c>
      <c r="B254" s="33">
        <f>B218</f>
        <v>2</v>
      </c>
      <c r="C254" s="56" t="s">
        <v>4</v>
      </c>
      <c r="D254" s="57"/>
      <c r="E254" s="31"/>
      <c r="F254" s="32">
        <f>F227+F253</f>
        <v>4240</v>
      </c>
      <c r="G254" s="32">
        <f>G227+G253</f>
        <v>172.70000000000002</v>
      </c>
      <c r="H254" s="32">
        <f>H227+H253</f>
        <v>178.3</v>
      </c>
      <c r="I254" s="32">
        <f>I227+I253</f>
        <v>646.49999999999977</v>
      </c>
      <c r="J254" s="32">
        <f>J227+J253</f>
        <v>4556.1000000000004</v>
      </c>
      <c r="K254" s="32"/>
      <c r="L254" s="32">
        <f>L227+L249+L240+L236+L253</f>
        <v>727.57</v>
      </c>
    </row>
    <row r="255" spans="1:12" ht="15" x14ac:dyDescent="0.25">
      <c r="A255" s="20">
        <v>2</v>
      </c>
      <c r="B255" s="21">
        <v>3</v>
      </c>
      <c r="C255" s="22" t="s">
        <v>20</v>
      </c>
      <c r="D255" s="5" t="s">
        <v>21</v>
      </c>
      <c r="E255" s="39" t="s">
        <v>93</v>
      </c>
      <c r="F255" s="40">
        <v>150</v>
      </c>
      <c r="G255" s="40">
        <v>8.4</v>
      </c>
      <c r="H255" s="40">
        <v>15</v>
      </c>
      <c r="I255" s="40">
        <v>3.5</v>
      </c>
      <c r="J255" s="40">
        <v>247.4</v>
      </c>
      <c r="K255" s="41">
        <v>214</v>
      </c>
      <c r="L255" s="40">
        <v>147.61000000000001</v>
      </c>
    </row>
    <row r="256" spans="1:12" ht="15" x14ac:dyDescent="0.25">
      <c r="A256" s="23"/>
      <c r="B256" s="15"/>
      <c r="C256" s="11"/>
      <c r="D256" s="6"/>
      <c r="E256" s="42" t="s">
        <v>94</v>
      </c>
      <c r="F256" s="43">
        <v>50</v>
      </c>
      <c r="G256" s="43">
        <v>1.4</v>
      </c>
      <c r="H256" s="43">
        <v>2.1</v>
      </c>
      <c r="I256" s="43">
        <v>8</v>
      </c>
      <c r="J256" s="43">
        <v>36.6</v>
      </c>
      <c r="K256" s="44">
        <v>330</v>
      </c>
      <c r="L256" s="43"/>
    </row>
    <row r="257" spans="1:12" ht="15" x14ac:dyDescent="0.25">
      <c r="A257" s="23"/>
      <c r="B257" s="15"/>
      <c r="C257" s="11"/>
      <c r="D257" s="7" t="s">
        <v>22</v>
      </c>
      <c r="E257" s="42" t="s">
        <v>86</v>
      </c>
      <c r="F257" s="43">
        <v>200</v>
      </c>
      <c r="G257" s="43">
        <v>0.2</v>
      </c>
      <c r="H257" s="43">
        <v>0</v>
      </c>
      <c r="I257" s="43">
        <v>8</v>
      </c>
      <c r="J257" s="43">
        <v>32.5</v>
      </c>
      <c r="K257" s="44">
        <v>431</v>
      </c>
      <c r="L257" s="43"/>
    </row>
    <row r="258" spans="1:12" ht="15" x14ac:dyDescent="0.25">
      <c r="A258" s="23"/>
      <c r="B258" s="15"/>
      <c r="C258" s="11"/>
      <c r="D258" s="7" t="s">
        <v>31</v>
      </c>
      <c r="E258" s="42" t="s">
        <v>42</v>
      </c>
      <c r="F258" s="43">
        <v>40</v>
      </c>
      <c r="G258" s="43">
        <v>3</v>
      </c>
      <c r="H258" s="43">
        <v>1.2</v>
      </c>
      <c r="I258" s="43">
        <v>20.6</v>
      </c>
      <c r="J258" s="43">
        <v>101.2</v>
      </c>
      <c r="K258" s="44" t="s">
        <v>43</v>
      </c>
      <c r="L258" s="43"/>
    </row>
    <row r="259" spans="1:12" ht="15" x14ac:dyDescent="0.25">
      <c r="A259" s="23"/>
      <c r="B259" s="15"/>
      <c r="C259" s="11"/>
      <c r="D259" s="7" t="s">
        <v>24</v>
      </c>
      <c r="E259" s="42" t="s">
        <v>96</v>
      </c>
      <c r="F259" s="43">
        <v>150</v>
      </c>
      <c r="G259" s="43">
        <v>2.4</v>
      </c>
      <c r="H259" s="43">
        <v>2</v>
      </c>
      <c r="I259" s="43">
        <v>28</v>
      </c>
      <c r="J259" s="43">
        <v>150</v>
      </c>
      <c r="K259" s="44" t="s">
        <v>43</v>
      </c>
      <c r="L259" s="43"/>
    </row>
    <row r="260" spans="1:12" ht="15" x14ac:dyDescent="0.25">
      <c r="A260" s="23"/>
      <c r="B260" s="15"/>
      <c r="C260" s="11"/>
      <c r="D260" s="7"/>
      <c r="E260" s="42"/>
      <c r="F260" s="43"/>
      <c r="G260" s="43"/>
      <c r="H260" s="43"/>
      <c r="I260" s="43"/>
      <c r="J260" s="43"/>
      <c r="K260" s="44"/>
      <c r="L260" s="43"/>
    </row>
    <row r="261" spans="1:12" ht="15" x14ac:dyDescent="0.25">
      <c r="A261" s="23"/>
      <c r="B261" s="15"/>
      <c r="C261" s="11"/>
      <c r="D261" s="7" t="s">
        <v>23</v>
      </c>
      <c r="E261" s="42" t="s">
        <v>131</v>
      </c>
      <c r="F261" s="43" t="s">
        <v>40</v>
      </c>
      <c r="G261" s="43">
        <v>4.0999999999999996</v>
      </c>
      <c r="H261" s="43">
        <v>10.3</v>
      </c>
      <c r="I261" s="43">
        <v>15</v>
      </c>
      <c r="J261" s="43">
        <v>124</v>
      </c>
      <c r="K261" s="44">
        <v>1</v>
      </c>
      <c r="L261" s="43">
        <v>36.26</v>
      </c>
    </row>
    <row r="262" spans="1:12" ht="15" x14ac:dyDescent="0.25">
      <c r="A262" s="23"/>
      <c r="B262" s="15"/>
      <c r="C262" s="11"/>
      <c r="D262" s="6" t="s">
        <v>22</v>
      </c>
      <c r="E262" s="42" t="s">
        <v>41</v>
      </c>
      <c r="F262" s="43">
        <v>200</v>
      </c>
      <c r="G262" s="43">
        <v>3.6</v>
      </c>
      <c r="H262" s="43">
        <v>2.9</v>
      </c>
      <c r="I262" s="43">
        <v>12.5</v>
      </c>
      <c r="J262" s="43">
        <v>89.6</v>
      </c>
      <c r="K262" s="44">
        <v>383</v>
      </c>
      <c r="L262" s="43"/>
    </row>
    <row r="263" spans="1:12" ht="15" x14ac:dyDescent="0.25">
      <c r="A263" s="23"/>
      <c r="B263" s="15"/>
      <c r="C263" s="11"/>
      <c r="D263" s="6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4"/>
      <c r="B264" s="17"/>
      <c r="C264" s="8"/>
      <c r="D264" s="18" t="s">
        <v>33</v>
      </c>
      <c r="E264" s="9"/>
      <c r="F264" s="19">
        <v>840</v>
      </c>
      <c r="G264" s="19">
        <f t="shared" ref="G264:J264" si="29">SUM(G255:G263)</f>
        <v>23.1</v>
      </c>
      <c r="H264" s="19">
        <f t="shared" si="29"/>
        <v>33.5</v>
      </c>
      <c r="I264" s="19">
        <f t="shared" si="29"/>
        <v>95.6</v>
      </c>
      <c r="J264" s="19">
        <f t="shared" si="29"/>
        <v>781.30000000000007</v>
      </c>
      <c r="K264" s="25"/>
      <c r="L264" s="19">
        <f t="shared" ref="L264" si="30">SUM(L255:L263)</f>
        <v>183.87</v>
      </c>
    </row>
    <row r="265" spans="1:12" ht="15" x14ac:dyDescent="0.25">
      <c r="A265" s="26">
        <f>A255</f>
        <v>2</v>
      </c>
      <c r="B265" s="13">
        <f>B255</f>
        <v>3</v>
      </c>
      <c r="C265" s="10" t="s">
        <v>25</v>
      </c>
      <c r="D265" s="7" t="s">
        <v>26</v>
      </c>
      <c r="E265" s="42" t="s">
        <v>153</v>
      </c>
      <c r="F265" s="43" t="s">
        <v>158</v>
      </c>
      <c r="G265" s="43">
        <v>7</v>
      </c>
      <c r="H265" s="43">
        <v>7</v>
      </c>
      <c r="I265" s="43">
        <v>8</v>
      </c>
      <c r="J265" s="43">
        <v>150</v>
      </c>
      <c r="K265" s="44">
        <v>45</v>
      </c>
      <c r="L265" s="43"/>
    </row>
    <row r="266" spans="1:12" ht="25.5" x14ac:dyDescent="0.25">
      <c r="A266" s="23"/>
      <c r="B266" s="15"/>
      <c r="C266" s="11"/>
      <c r="D266" s="7" t="s">
        <v>27</v>
      </c>
      <c r="E266" s="42" t="s">
        <v>154</v>
      </c>
      <c r="F266" s="43" t="s">
        <v>118</v>
      </c>
      <c r="G266" s="43">
        <v>3</v>
      </c>
      <c r="H266" s="43">
        <v>6</v>
      </c>
      <c r="I266" s="43">
        <v>33</v>
      </c>
      <c r="J266" s="43">
        <v>155</v>
      </c>
      <c r="K266" s="44">
        <v>76</v>
      </c>
      <c r="L266" s="43"/>
    </row>
    <row r="267" spans="1:12" ht="15" x14ac:dyDescent="0.25">
      <c r="A267" s="23"/>
      <c r="B267" s="15"/>
      <c r="C267" s="11"/>
      <c r="D267" s="7" t="s">
        <v>28</v>
      </c>
      <c r="E267" s="42" t="s">
        <v>155</v>
      </c>
      <c r="F267" s="43">
        <v>250</v>
      </c>
      <c r="G267" s="43">
        <v>15</v>
      </c>
      <c r="H267" s="43">
        <v>16</v>
      </c>
      <c r="I267" s="43">
        <v>33</v>
      </c>
      <c r="J267" s="43">
        <v>308</v>
      </c>
      <c r="K267" s="44">
        <v>309</v>
      </c>
      <c r="L267" s="43"/>
    </row>
    <row r="268" spans="1:12" ht="15" x14ac:dyDescent="0.25">
      <c r="A268" s="23"/>
      <c r="B268" s="15"/>
      <c r="C268" s="11"/>
      <c r="D268" s="7" t="s">
        <v>29</v>
      </c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23"/>
      <c r="B269" s="15"/>
      <c r="C269" s="11"/>
      <c r="D269" s="7" t="s">
        <v>30</v>
      </c>
      <c r="E269" s="42" t="s">
        <v>105</v>
      </c>
      <c r="F269" s="43">
        <v>200</v>
      </c>
      <c r="G269" s="43">
        <v>0</v>
      </c>
      <c r="H269" s="43">
        <v>0</v>
      </c>
      <c r="I269" s="43">
        <v>7.5</v>
      </c>
      <c r="J269" s="43">
        <v>28</v>
      </c>
      <c r="K269" s="44">
        <v>349</v>
      </c>
      <c r="L269" s="43"/>
    </row>
    <row r="270" spans="1:12" ht="15" x14ac:dyDescent="0.25">
      <c r="A270" s="23"/>
      <c r="B270" s="15"/>
      <c r="C270" s="11"/>
      <c r="D270" s="7" t="s">
        <v>31</v>
      </c>
      <c r="E270" s="42" t="s">
        <v>42</v>
      </c>
      <c r="F270" s="43">
        <v>40</v>
      </c>
      <c r="G270" s="43">
        <v>3</v>
      </c>
      <c r="H270" s="43">
        <v>1.2</v>
      </c>
      <c r="I270" s="43">
        <v>20.6</v>
      </c>
      <c r="J270" s="43">
        <v>101.2</v>
      </c>
      <c r="K270" s="44" t="s">
        <v>43</v>
      </c>
      <c r="L270" s="43"/>
    </row>
    <row r="271" spans="1:12" ht="15" x14ac:dyDescent="0.25">
      <c r="A271" s="23"/>
      <c r="B271" s="15"/>
      <c r="C271" s="11"/>
      <c r="D271" s="7" t="s">
        <v>32</v>
      </c>
      <c r="E271" s="42" t="s">
        <v>51</v>
      </c>
      <c r="F271" s="43">
        <v>40</v>
      </c>
      <c r="G271" s="43">
        <v>2.1</v>
      </c>
      <c r="H271" s="43">
        <v>0.4</v>
      </c>
      <c r="I271" s="43">
        <v>17</v>
      </c>
      <c r="J271" s="43">
        <v>81.7</v>
      </c>
      <c r="K271" s="44" t="s">
        <v>150</v>
      </c>
      <c r="L271" s="43"/>
    </row>
    <row r="272" spans="1:12" ht="15" x14ac:dyDescent="0.25">
      <c r="A272" s="23"/>
      <c r="B272" s="15"/>
      <c r="C272" s="11"/>
      <c r="D272" s="7"/>
      <c r="E272" s="42"/>
      <c r="F272" s="43"/>
      <c r="G272" s="43"/>
      <c r="H272" s="43"/>
      <c r="I272" s="43"/>
      <c r="J272" s="43"/>
      <c r="K272" s="44"/>
      <c r="L272" s="43"/>
    </row>
    <row r="273" spans="1:12" ht="15" x14ac:dyDescent="0.25">
      <c r="A273" s="23"/>
      <c r="B273" s="15"/>
      <c r="C273" s="11"/>
      <c r="D273" s="52" t="s">
        <v>61</v>
      </c>
      <c r="E273" s="53"/>
      <c r="F273" s="54">
        <v>845</v>
      </c>
      <c r="G273" s="54">
        <f t="shared" ref="G273:J273" si="31">SUM(G269:G272)</f>
        <v>5.0999999999999996</v>
      </c>
      <c r="H273" s="54">
        <f t="shared" si="31"/>
        <v>1.6</v>
      </c>
      <c r="I273" s="54">
        <f t="shared" si="31"/>
        <v>45.1</v>
      </c>
      <c r="J273" s="54">
        <f t="shared" si="31"/>
        <v>210.89999999999998</v>
      </c>
      <c r="K273" s="55"/>
      <c r="L273" s="54">
        <v>253.72</v>
      </c>
    </row>
    <row r="274" spans="1:12" ht="15" x14ac:dyDescent="0.25">
      <c r="A274" s="23">
        <v>2</v>
      </c>
      <c r="B274" s="15">
        <v>3</v>
      </c>
      <c r="C274" s="11" t="s">
        <v>52</v>
      </c>
      <c r="D274" s="6" t="s">
        <v>53</v>
      </c>
      <c r="E274" s="42" t="s">
        <v>156</v>
      </c>
      <c r="F274" s="43">
        <v>100</v>
      </c>
      <c r="G274" s="43">
        <v>11</v>
      </c>
      <c r="H274" s="43">
        <v>12</v>
      </c>
      <c r="I274" s="43">
        <v>37</v>
      </c>
      <c r="J274" s="43">
        <v>264</v>
      </c>
      <c r="K274" s="44">
        <v>465</v>
      </c>
      <c r="L274" s="43"/>
    </row>
    <row r="275" spans="1:12" ht="15" x14ac:dyDescent="0.25">
      <c r="A275" s="23"/>
      <c r="B275" s="15"/>
      <c r="C275" s="11"/>
      <c r="D275" s="6" t="s">
        <v>30</v>
      </c>
      <c r="E275" s="42" t="s">
        <v>83</v>
      </c>
      <c r="F275" s="43">
        <v>200</v>
      </c>
      <c r="G275" s="43">
        <v>0.6</v>
      </c>
      <c r="H275" s="43">
        <v>0</v>
      </c>
      <c r="I275" s="43">
        <v>22.3</v>
      </c>
      <c r="J275" s="43">
        <v>89.2</v>
      </c>
      <c r="K275" s="44">
        <v>442</v>
      </c>
      <c r="L275" s="43"/>
    </row>
    <row r="276" spans="1:12" ht="15" x14ac:dyDescent="0.25">
      <c r="A276" s="23"/>
      <c r="B276" s="15"/>
      <c r="C276" s="11"/>
      <c r="D276" s="6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23"/>
      <c r="B277" s="15"/>
      <c r="C277" s="11"/>
      <c r="D277" s="52" t="s">
        <v>61</v>
      </c>
      <c r="E277" s="53"/>
      <c r="F277" s="54">
        <f>SUM(F274:F276)</f>
        <v>300</v>
      </c>
      <c r="G277" s="54">
        <f t="shared" ref="G277:J277" si="32">SUM(G274:G276)</f>
        <v>11.6</v>
      </c>
      <c r="H277" s="54">
        <f t="shared" si="32"/>
        <v>12</v>
      </c>
      <c r="I277" s="54">
        <f t="shared" si="32"/>
        <v>59.3</v>
      </c>
      <c r="J277" s="54">
        <f t="shared" si="32"/>
        <v>353.2</v>
      </c>
      <c r="K277" s="55"/>
      <c r="L277" s="54">
        <v>108.74</v>
      </c>
    </row>
    <row r="278" spans="1:12" ht="15" x14ac:dyDescent="0.25">
      <c r="A278" s="23">
        <v>2</v>
      </c>
      <c r="B278" s="15">
        <v>3</v>
      </c>
      <c r="C278" s="11" t="s">
        <v>56</v>
      </c>
      <c r="D278" s="6" t="s">
        <v>26</v>
      </c>
      <c r="E278" s="42" t="s">
        <v>84</v>
      </c>
      <c r="F278" s="43">
        <v>60</v>
      </c>
      <c r="G278" s="43">
        <v>0.5</v>
      </c>
      <c r="H278" s="43">
        <v>0.1</v>
      </c>
      <c r="I278" s="43">
        <v>1.5</v>
      </c>
      <c r="J278" s="43">
        <v>8.4</v>
      </c>
      <c r="K278" s="44" t="s">
        <v>43</v>
      </c>
      <c r="L278" s="43"/>
    </row>
    <row r="279" spans="1:12" ht="15" x14ac:dyDescent="0.25">
      <c r="A279" s="23"/>
      <c r="B279" s="15"/>
      <c r="C279" s="11"/>
      <c r="D279" s="6" t="s">
        <v>28</v>
      </c>
      <c r="E279" s="42" t="s">
        <v>157</v>
      </c>
      <c r="F279" s="43">
        <v>250</v>
      </c>
      <c r="G279" s="43">
        <v>16</v>
      </c>
      <c r="H279" s="43">
        <v>17</v>
      </c>
      <c r="I279" s="43">
        <v>30</v>
      </c>
      <c r="J279" s="43">
        <v>381</v>
      </c>
      <c r="K279" s="44">
        <v>242</v>
      </c>
      <c r="L279" s="43"/>
    </row>
    <row r="280" spans="1:12" ht="15" x14ac:dyDescent="0.25">
      <c r="A280" s="23"/>
      <c r="B280" s="15"/>
      <c r="C280" s="11"/>
      <c r="D280" s="6" t="s">
        <v>29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23"/>
      <c r="B281" s="15"/>
      <c r="C281" s="11"/>
      <c r="D281" s="6" t="s">
        <v>30</v>
      </c>
      <c r="E281" s="42" t="s">
        <v>70</v>
      </c>
      <c r="F281" s="43" t="s">
        <v>71</v>
      </c>
      <c r="G281" s="43">
        <v>2</v>
      </c>
      <c r="H281" s="43">
        <v>2</v>
      </c>
      <c r="I281" s="43">
        <v>18</v>
      </c>
      <c r="J281" s="43">
        <v>80</v>
      </c>
      <c r="K281" s="44">
        <v>430</v>
      </c>
      <c r="L281" s="43"/>
    </row>
    <row r="282" spans="1:12" ht="15" x14ac:dyDescent="0.25">
      <c r="A282" s="23"/>
      <c r="B282" s="15"/>
      <c r="C282" s="11"/>
      <c r="D282" s="6" t="s">
        <v>32</v>
      </c>
      <c r="E282" s="42" t="s">
        <v>51</v>
      </c>
      <c r="F282" s="43">
        <v>20</v>
      </c>
      <c r="G282" s="43">
        <v>1.3</v>
      </c>
      <c r="H282" s="43">
        <v>0.2</v>
      </c>
      <c r="I282" s="43">
        <v>8.5</v>
      </c>
      <c r="J282" s="43">
        <v>40.799999999999997</v>
      </c>
      <c r="K282" s="44" t="s">
        <v>43</v>
      </c>
      <c r="L282" s="43"/>
    </row>
    <row r="283" spans="1:12" ht="15" x14ac:dyDescent="0.25">
      <c r="A283" s="23"/>
      <c r="B283" s="15"/>
      <c r="C283" s="11"/>
      <c r="D283" s="6" t="s">
        <v>31</v>
      </c>
      <c r="E283" s="42" t="s">
        <v>42</v>
      </c>
      <c r="F283" s="43">
        <v>40</v>
      </c>
      <c r="G283" s="43">
        <v>3</v>
      </c>
      <c r="H283" s="43">
        <v>1.2</v>
      </c>
      <c r="I283" s="43">
        <v>20.6</v>
      </c>
      <c r="J283" s="43">
        <v>101.2</v>
      </c>
      <c r="K283" s="44" t="s">
        <v>43</v>
      </c>
      <c r="L283" s="43"/>
    </row>
    <row r="284" spans="1:12" ht="15" x14ac:dyDescent="0.25">
      <c r="A284" s="23"/>
      <c r="B284" s="15"/>
      <c r="C284" s="11"/>
      <c r="D284" s="6"/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23"/>
      <c r="B285" s="15"/>
      <c r="C285" s="11"/>
      <c r="D285" s="52" t="s">
        <v>61</v>
      </c>
      <c r="E285" s="53"/>
      <c r="F285" s="54">
        <v>580</v>
      </c>
      <c r="G285" s="54">
        <f>SUM(G278:G284)</f>
        <v>22.8</v>
      </c>
      <c r="H285" s="54">
        <f>SUM(H278:H284)</f>
        <v>20.5</v>
      </c>
      <c r="I285" s="54">
        <f>SUM(I278:I284)</f>
        <v>78.599999999999994</v>
      </c>
      <c r="J285" s="54">
        <f>SUM(J278:J284)</f>
        <v>611.4</v>
      </c>
      <c r="K285" s="55"/>
      <c r="L285" s="54">
        <v>144.97999999999999</v>
      </c>
    </row>
    <row r="286" spans="1:12" ht="15" x14ac:dyDescent="0.25">
      <c r="A286" s="23">
        <v>2</v>
      </c>
      <c r="B286" s="15">
        <v>3</v>
      </c>
      <c r="C286" s="11" t="s">
        <v>57</v>
      </c>
      <c r="D286" s="6" t="s">
        <v>59</v>
      </c>
      <c r="E286" s="42" t="s">
        <v>65</v>
      </c>
      <c r="F286" s="43">
        <v>200</v>
      </c>
      <c r="G286" s="43">
        <v>6.6</v>
      </c>
      <c r="H286" s="43">
        <v>4.9000000000000004</v>
      </c>
      <c r="I286" s="43">
        <v>10.7</v>
      </c>
      <c r="J286" s="43">
        <v>118.3</v>
      </c>
      <c r="K286" s="44">
        <v>435</v>
      </c>
      <c r="L286" s="43"/>
    </row>
    <row r="287" spans="1:12" ht="15" x14ac:dyDescent="0.25">
      <c r="A287" s="23"/>
      <c r="B287" s="15"/>
      <c r="C287" s="11"/>
      <c r="D287" s="6" t="s">
        <v>31</v>
      </c>
      <c r="E287" s="42" t="s">
        <v>42</v>
      </c>
      <c r="F287" s="43">
        <v>20</v>
      </c>
      <c r="G287" s="43">
        <v>1.5</v>
      </c>
      <c r="H287" s="43">
        <v>0.6</v>
      </c>
      <c r="I287" s="43">
        <v>10.3</v>
      </c>
      <c r="J287" s="43">
        <v>50.6</v>
      </c>
      <c r="K287" s="44" t="s">
        <v>43</v>
      </c>
      <c r="L287" s="43">
        <v>36.26</v>
      </c>
    </row>
    <row r="288" spans="1:12" ht="15" x14ac:dyDescent="0.2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4"/>
      <c r="B289" s="17"/>
      <c r="C289" s="8"/>
      <c r="D289" s="18" t="s">
        <v>33</v>
      </c>
      <c r="E289" s="9"/>
      <c r="F289" s="19">
        <f>SUM(F265:F288)</f>
        <v>3145</v>
      </c>
      <c r="G289" s="19">
        <f>SUM(G265:G288)</f>
        <v>112.1</v>
      </c>
      <c r="H289" s="19">
        <f>SUM(H265:H288)</f>
        <v>102.7</v>
      </c>
      <c r="I289" s="19">
        <f>SUM(I265:I288)</f>
        <v>461</v>
      </c>
      <c r="J289" s="19">
        <f>SUM(J265:J288)</f>
        <v>3132.9000000000005</v>
      </c>
      <c r="K289" s="25"/>
      <c r="L289" s="19">
        <f>SUM(L265:L288)</f>
        <v>543.69999999999993</v>
      </c>
    </row>
    <row r="290" spans="1:12" ht="15.75" thickBot="1" x14ac:dyDescent="0.25">
      <c r="A290" s="29">
        <f>A255</f>
        <v>2</v>
      </c>
      <c r="B290" s="30">
        <f>B255</f>
        <v>3</v>
      </c>
      <c r="C290" s="56" t="s">
        <v>4</v>
      </c>
      <c r="D290" s="57"/>
      <c r="E290" s="31"/>
      <c r="F290" s="32">
        <f>F264+F289</f>
        <v>3985</v>
      </c>
      <c r="G290" s="32">
        <f>G264+G289</f>
        <v>135.19999999999999</v>
      </c>
      <c r="H290" s="32">
        <f>H264+H289</f>
        <v>136.19999999999999</v>
      </c>
      <c r="I290" s="32">
        <f>I264+I289</f>
        <v>556.6</v>
      </c>
      <c r="J290" s="32">
        <f>J264+J289</f>
        <v>3914.2000000000007</v>
      </c>
      <c r="K290" s="32"/>
      <c r="L290" s="32">
        <f>L264+L289</f>
        <v>727.56999999999994</v>
      </c>
    </row>
    <row r="291" spans="1:12" ht="15" x14ac:dyDescent="0.25">
      <c r="A291" s="20">
        <v>2</v>
      </c>
      <c r="B291" s="21">
        <v>4</v>
      </c>
      <c r="C291" s="22" t="s">
        <v>20</v>
      </c>
      <c r="D291" s="5" t="s">
        <v>21</v>
      </c>
      <c r="E291" s="39" t="s">
        <v>108</v>
      </c>
      <c r="F291" s="40">
        <v>200</v>
      </c>
      <c r="G291" s="40">
        <v>12.2</v>
      </c>
      <c r="H291" s="40">
        <v>12.8</v>
      </c>
      <c r="I291" s="40">
        <v>33.4</v>
      </c>
      <c r="J291" s="40">
        <v>254.6</v>
      </c>
      <c r="K291" s="41">
        <v>184</v>
      </c>
      <c r="L291" s="40">
        <v>147.61000000000001</v>
      </c>
    </row>
    <row r="292" spans="1:12" ht="15" x14ac:dyDescent="0.25">
      <c r="A292" s="23"/>
      <c r="B292" s="15"/>
      <c r="C292" s="11"/>
      <c r="D292" s="6"/>
      <c r="E292" s="42"/>
      <c r="F292" s="43"/>
      <c r="G292" s="43"/>
      <c r="H292" s="43"/>
      <c r="I292" s="43"/>
      <c r="J292" s="43"/>
      <c r="K292" s="44"/>
      <c r="L292" s="43"/>
    </row>
    <row r="293" spans="1:12" ht="15" x14ac:dyDescent="0.25">
      <c r="A293" s="23"/>
      <c r="B293" s="15"/>
      <c r="C293" s="11"/>
      <c r="D293" s="7" t="s">
        <v>22</v>
      </c>
      <c r="E293" s="42" t="s">
        <v>95</v>
      </c>
      <c r="F293" s="43">
        <v>200</v>
      </c>
      <c r="G293" s="43">
        <v>2</v>
      </c>
      <c r="H293" s="43">
        <v>1</v>
      </c>
      <c r="I293" s="43">
        <v>11</v>
      </c>
      <c r="J293" s="43">
        <v>60</v>
      </c>
      <c r="K293" s="44">
        <v>395</v>
      </c>
      <c r="L293" s="43"/>
    </row>
    <row r="294" spans="1:12" ht="15" x14ac:dyDescent="0.25">
      <c r="A294" s="23"/>
      <c r="B294" s="15"/>
      <c r="C294" s="11"/>
      <c r="D294" s="7" t="s">
        <v>31</v>
      </c>
      <c r="E294" s="42" t="s">
        <v>42</v>
      </c>
      <c r="F294" s="43">
        <v>40</v>
      </c>
      <c r="G294" s="43">
        <v>3</v>
      </c>
      <c r="H294" s="43">
        <v>1.2</v>
      </c>
      <c r="I294" s="43">
        <v>20.6</v>
      </c>
      <c r="J294" s="43">
        <v>101.2</v>
      </c>
      <c r="K294" s="44" t="s">
        <v>43</v>
      </c>
      <c r="L294" s="43"/>
    </row>
    <row r="295" spans="1:12" ht="15" x14ac:dyDescent="0.25">
      <c r="A295" s="23"/>
      <c r="B295" s="15"/>
      <c r="C295" s="11"/>
      <c r="D295" s="7" t="s">
        <v>24</v>
      </c>
      <c r="E295" s="42" t="s">
        <v>110</v>
      </c>
      <c r="F295" s="43">
        <v>150</v>
      </c>
      <c r="G295" s="43">
        <v>1.1000000000000001</v>
      </c>
      <c r="H295" s="43">
        <v>3.3</v>
      </c>
      <c r="I295" s="43">
        <v>12.1</v>
      </c>
      <c r="J295" s="43">
        <v>63</v>
      </c>
      <c r="K295" s="44" t="s">
        <v>43</v>
      </c>
      <c r="L295" s="43"/>
    </row>
    <row r="296" spans="1:12" ht="15" x14ac:dyDescent="0.25">
      <c r="A296" s="23"/>
      <c r="B296" s="15"/>
      <c r="C296" s="11"/>
      <c r="D296" s="6"/>
      <c r="E296" s="42"/>
      <c r="F296" s="43"/>
      <c r="G296" s="43"/>
      <c r="H296" s="43"/>
      <c r="I296" s="43"/>
      <c r="J296" s="43"/>
      <c r="K296" s="44"/>
      <c r="L296" s="43"/>
    </row>
    <row r="297" spans="1:12" ht="15" x14ac:dyDescent="0.25">
      <c r="A297" s="23"/>
      <c r="B297" s="15"/>
      <c r="C297" s="11"/>
      <c r="D297" s="6" t="s">
        <v>23</v>
      </c>
      <c r="E297" s="42" t="s">
        <v>97</v>
      </c>
      <c r="F297" s="43">
        <v>40</v>
      </c>
      <c r="G297" s="43">
        <v>4.3</v>
      </c>
      <c r="H297" s="43">
        <v>8.8000000000000007</v>
      </c>
      <c r="I297" s="43">
        <v>10.3</v>
      </c>
      <c r="J297" s="43">
        <v>120</v>
      </c>
      <c r="K297" s="44">
        <v>3</v>
      </c>
      <c r="L297" s="43">
        <v>36.26</v>
      </c>
    </row>
    <row r="298" spans="1:12" ht="15" x14ac:dyDescent="0.25">
      <c r="A298" s="23"/>
      <c r="B298" s="15"/>
      <c r="C298" s="11"/>
      <c r="D298" s="6" t="s">
        <v>22</v>
      </c>
      <c r="E298" s="42" t="s">
        <v>109</v>
      </c>
      <c r="F298" s="43">
        <v>200</v>
      </c>
      <c r="G298" s="43">
        <v>0.1</v>
      </c>
      <c r="H298" s="43">
        <v>0</v>
      </c>
      <c r="I298" s="43">
        <v>14.9</v>
      </c>
      <c r="J298" s="43">
        <v>59.7</v>
      </c>
      <c r="K298" s="44">
        <v>430</v>
      </c>
      <c r="L298" s="43"/>
    </row>
    <row r="299" spans="1:12" ht="15" x14ac:dyDescent="0.25">
      <c r="A299" s="23"/>
      <c r="B299" s="15"/>
      <c r="C299" s="11"/>
      <c r="D299" s="6"/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4"/>
      <c r="B300" s="17"/>
      <c r="C300" s="8"/>
      <c r="D300" s="18" t="s">
        <v>33</v>
      </c>
      <c r="E300" s="9"/>
      <c r="F300" s="19">
        <f>SUM(F291:F299)</f>
        <v>830</v>
      </c>
      <c r="G300" s="19">
        <f t="shared" ref="G300:J300" si="33">SUM(G291:G299)</f>
        <v>22.700000000000003</v>
      </c>
      <c r="H300" s="19">
        <f t="shared" si="33"/>
        <v>27.1</v>
      </c>
      <c r="I300" s="19">
        <f t="shared" si="33"/>
        <v>102.3</v>
      </c>
      <c r="J300" s="19">
        <f t="shared" si="33"/>
        <v>658.5</v>
      </c>
      <c r="K300" s="25"/>
      <c r="L300" s="19">
        <f t="shared" ref="L300" si="34">SUM(L291:L299)</f>
        <v>183.87</v>
      </c>
    </row>
    <row r="301" spans="1:12" ht="15" x14ac:dyDescent="0.25">
      <c r="A301" s="26">
        <f>A291</f>
        <v>2</v>
      </c>
      <c r="B301" s="13">
        <f>B291</f>
        <v>4</v>
      </c>
      <c r="C301" s="10" t="s">
        <v>25</v>
      </c>
      <c r="D301" s="7" t="s">
        <v>26</v>
      </c>
      <c r="E301" s="42" t="s">
        <v>77</v>
      </c>
      <c r="F301" s="43">
        <v>60</v>
      </c>
      <c r="G301" s="43">
        <v>1</v>
      </c>
      <c r="H301" s="43">
        <v>4.3</v>
      </c>
      <c r="I301" s="43">
        <v>5</v>
      </c>
      <c r="J301" s="43">
        <v>53</v>
      </c>
      <c r="K301" s="44" t="s">
        <v>166</v>
      </c>
      <c r="L301" s="43"/>
    </row>
    <row r="302" spans="1:12" ht="15" x14ac:dyDescent="0.25">
      <c r="A302" s="23"/>
      <c r="B302" s="15"/>
      <c r="C302" s="11"/>
      <c r="D302" s="7" t="s">
        <v>27</v>
      </c>
      <c r="E302" s="42" t="s">
        <v>159</v>
      </c>
      <c r="F302" s="43" t="s">
        <v>165</v>
      </c>
      <c r="G302" s="43">
        <v>6</v>
      </c>
      <c r="H302" s="43">
        <v>3.6</v>
      </c>
      <c r="I302" s="43">
        <v>25.1</v>
      </c>
      <c r="J302" s="43">
        <v>130</v>
      </c>
      <c r="K302" s="44">
        <v>98</v>
      </c>
      <c r="L302" s="43"/>
    </row>
    <row r="303" spans="1:12" ht="15" x14ac:dyDescent="0.25">
      <c r="A303" s="23"/>
      <c r="B303" s="15"/>
      <c r="C303" s="11"/>
      <c r="D303" s="7" t="s">
        <v>28</v>
      </c>
      <c r="E303" s="42" t="s">
        <v>160</v>
      </c>
      <c r="F303" s="43">
        <v>220</v>
      </c>
      <c r="G303" s="43">
        <v>17</v>
      </c>
      <c r="H303" s="43">
        <v>25</v>
      </c>
      <c r="I303" s="43">
        <v>26</v>
      </c>
      <c r="J303" s="43">
        <v>420</v>
      </c>
      <c r="K303" s="44">
        <v>306</v>
      </c>
      <c r="L303" s="43"/>
    </row>
    <row r="304" spans="1:12" ht="15" x14ac:dyDescent="0.25">
      <c r="A304" s="23"/>
      <c r="B304" s="15"/>
      <c r="C304" s="11"/>
      <c r="D304" s="7" t="s">
        <v>29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 x14ac:dyDescent="0.25">
      <c r="A305" s="23"/>
      <c r="B305" s="15"/>
      <c r="C305" s="11"/>
      <c r="D305" s="7" t="s">
        <v>30</v>
      </c>
      <c r="E305" s="42" t="s">
        <v>115</v>
      </c>
      <c r="F305" s="43">
        <v>200</v>
      </c>
      <c r="G305" s="43">
        <v>0.2</v>
      </c>
      <c r="H305" s="43">
        <v>0.2</v>
      </c>
      <c r="I305" s="43">
        <v>27.9</v>
      </c>
      <c r="J305" s="43">
        <v>55</v>
      </c>
      <c r="K305" s="44">
        <v>394</v>
      </c>
      <c r="L305" s="43"/>
    </row>
    <row r="306" spans="1:12" ht="15" x14ac:dyDescent="0.25">
      <c r="A306" s="23"/>
      <c r="B306" s="15"/>
      <c r="C306" s="11"/>
      <c r="D306" s="7" t="s">
        <v>31</v>
      </c>
      <c r="E306" s="42" t="s">
        <v>42</v>
      </c>
      <c r="F306" s="43">
        <v>40</v>
      </c>
      <c r="G306" s="43">
        <v>3</v>
      </c>
      <c r="H306" s="43">
        <v>1.2</v>
      </c>
      <c r="I306" s="43">
        <v>20.6</v>
      </c>
      <c r="J306" s="43">
        <v>101.2</v>
      </c>
      <c r="K306" s="44" t="s">
        <v>43</v>
      </c>
      <c r="L306" s="43"/>
    </row>
    <row r="307" spans="1:12" ht="15" x14ac:dyDescent="0.25">
      <c r="A307" s="23"/>
      <c r="B307" s="15"/>
      <c r="C307" s="11"/>
      <c r="D307" s="7" t="s">
        <v>32</v>
      </c>
      <c r="E307" s="42" t="s">
        <v>51</v>
      </c>
      <c r="F307" s="43">
        <v>40</v>
      </c>
      <c r="G307" s="43">
        <v>2.1</v>
      </c>
      <c r="H307" s="43">
        <v>0.4</v>
      </c>
      <c r="I307" s="43">
        <v>17</v>
      </c>
      <c r="J307" s="43">
        <v>81.7</v>
      </c>
      <c r="K307" s="44" t="s">
        <v>150</v>
      </c>
      <c r="L307" s="43"/>
    </row>
    <row r="308" spans="1:12" ht="15" x14ac:dyDescent="0.25">
      <c r="A308" s="23"/>
      <c r="B308" s="15"/>
      <c r="C308" s="11"/>
      <c r="D308" s="7"/>
      <c r="E308" s="42"/>
      <c r="F308" s="43"/>
      <c r="G308" s="43"/>
      <c r="H308" s="43"/>
      <c r="I308" s="43"/>
      <c r="J308" s="43"/>
      <c r="K308" s="44"/>
      <c r="L308" s="43"/>
    </row>
    <row r="309" spans="1:12" ht="15" x14ac:dyDescent="0.25">
      <c r="A309" s="23"/>
      <c r="B309" s="15"/>
      <c r="C309" s="11"/>
      <c r="D309" s="52" t="s">
        <v>61</v>
      </c>
      <c r="E309" s="53"/>
      <c r="F309" s="54">
        <v>785</v>
      </c>
      <c r="G309" s="54">
        <f>SUM(G301:G308)</f>
        <v>29.3</v>
      </c>
      <c r="H309" s="54">
        <f>SUM(H301:H308)</f>
        <v>34.700000000000003</v>
      </c>
      <c r="I309" s="54">
        <f>SUM(I301:I308)</f>
        <v>121.6</v>
      </c>
      <c r="J309" s="54">
        <f>SUM(J301:J308)</f>
        <v>840.90000000000009</v>
      </c>
      <c r="K309" s="55"/>
      <c r="L309" s="54">
        <v>253.72</v>
      </c>
    </row>
    <row r="310" spans="1:12" ht="15" x14ac:dyDescent="0.25">
      <c r="A310" s="23">
        <v>2</v>
      </c>
      <c r="B310" s="15">
        <v>4</v>
      </c>
      <c r="C310" s="11" t="s">
        <v>52</v>
      </c>
      <c r="D310" s="6" t="s">
        <v>53</v>
      </c>
      <c r="E310" s="42" t="s">
        <v>161</v>
      </c>
      <c r="F310" s="43">
        <v>100</v>
      </c>
      <c r="G310" s="43">
        <v>6</v>
      </c>
      <c r="H310" s="43">
        <v>7</v>
      </c>
      <c r="I310" s="43">
        <v>42</v>
      </c>
      <c r="J310" s="43">
        <v>244</v>
      </c>
      <c r="K310" s="44">
        <v>453</v>
      </c>
      <c r="L310" s="43"/>
    </row>
    <row r="311" spans="1:12" ht="15" x14ac:dyDescent="0.25">
      <c r="A311" s="23"/>
      <c r="B311" s="15"/>
      <c r="C311" s="11"/>
      <c r="D311" s="6" t="s">
        <v>30</v>
      </c>
      <c r="E311" s="42" t="s">
        <v>55</v>
      </c>
      <c r="F311" s="43">
        <v>200</v>
      </c>
      <c r="G311" s="43">
        <v>6</v>
      </c>
      <c r="H311" s="43">
        <v>6.4</v>
      </c>
      <c r="I311" s="43">
        <v>9.4</v>
      </c>
      <c r="J311" s="43">
        <v>120</v>
      </c>
      <c r="K311" s="44" t="s">
        <v>43</v>
      </c>
      <c r="L311" s="43"/>
    </row>
    <row r="312" spans="1:12" ht="15" x14ac:dyDescent="0.25">
      <c r="A312" s="23"/>
      <c r="B312" s="15"/>
      <c r="C312" s="11"/>
      <c r="D312" s="6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52" t="s">
        <v>61</v>
      </c>
      <c r="E313" s="53"/>
      <c r="F313" s="54">
        <f>SUM(F310:F312)</f>
        <v>300</v>
      </c>
      <c r="G313" s="54">
        <f t="shared" ref="G313:J313" si="35">SUM(G310:G312)</f>
        <v>12</v>
      </c>
      <c r="H313" s="54">
        <f t="shared" si="35"/>
        <v>13.4</v>
      </c>
      <c r="I313" s="54">
        <f t="shared" si="35"/>
        <v>51.4</v>
      </c>
      <c r="J313" s="54">
        <f t="shared" si="35"/>
        <v>364</v>
      </c>
      <c r="K313" s="55"/>
      <c r="L313" s="54">
        <v>108.74</v>
      </c>
    </row>
    <row r="314" spans="1:12" ht="15" x14ac:dyDescent="0.25">
      <c r="A314" s="23">
        <v>2</v>
      </c>
      <c r="B314" s="15">
        <v>4</v>
      </c>
      <c r="C314" s="11" t="s">
        <v>56</v>
      </c>
      <c r="D314" s="6" t="s">
        <v>26</v>
      </c>
      <c r="E314" s="42" t="s">
        <v>136</v>
      </c>
      <c r="F314" s="43">
        <v>60</v>
      </c>
      <c r="G314" s="43">
        <v>0.5</v>
      </c>
      <c r="H314" s="43">
        <v>0.1</v>
      </c>
      <c r="I314" s="43">
        <v>1</v>
      </c>
      <c r="J314" s="43">
        <v>7.8</v>
      </c>
      <c r="K314" s="44" t="s">
        <v>43</v>
      </c>
      <c r="L314" s="43"/>
    </row>
    <row r="315" spans="1:12" ht="15" x14ac:dyDescent="0.25">
      <c r="A315" s="23"/>
      <c r="B315" s="15"/>
      <c r="C315" s="11"/>
      <c r="D315" s="6" t="s">
        <v>28</v>
      </c>
      <c r="E315" s="42" t="s">
        <v>162</v>
      </c>
      <c r="F315" s="43">
        <v>220</v>
      </c>
      <c r="G315" s="43">
        <v>14</v>
      </c>
      <c r="H315" s="43">
        <v>19</v>
      </c>
      <c r="I315" s="43">
        <v>20</v>
      </c>
      <c r="J315" s="43">
        <v>315</v>
      </c>
      <c r="K315" s="44">
        <v>235</v>
      </c>
      <c r="L315" s="43"/>
    </row>
    <row r="316" spans="1:12" ht="15" x14ac:dyDescent="0.25">
      <c r="A316" s="23"/>
      <c r="B316" s="15"/>
      <c r="C316" s="11"/>
      <c r="D316" s="6" t="s">
        <v>29</v>
      </c>
      <c r="E316" s="42"/>
      <c r="F316" s="43"/>
      <c r="G316" s="43"/>
      <c r="H316" s="43"/>
      <c r="I316" s="43"/>
      <c r="J316" s="43"/>
      <c r="K316" s="44"/>
      <c r="L316" s="43"/>
    </row>
    <row r="317" spans="1:12" ht="15" x14ac:dyDescent="0.25">
      <c r="A317" s="23"/>
      <c r="B317" s="15"/>
      <c r="C317" s="11"/>
      <c r="D317" s="6" t="s">
        <v>30</v>
      </c>
      <c r="E317" s="42" t="s">
        <v>128</v>
      </c>
      <c r="F317" s="43">
        <v>200</v>
      </c>
      <c r="G317" s="43">
        <v>0.5</v>
      </c>
      <c r="H317" s="43">
        <v>0.1</v>
      </c>
      <c r="I317" s="43">
        <v>20.3</v>
      </c>
      <c r="J317" s="43">
        <v>82.5</v>
      </c>
      <c r="K317" s="44">
        <v>401</v>
      </c>
      <c r="L317" s="43"/>
    </row>
    <row r="318" spans="1:12" ht="15" x14ac:dyDescent="0.25">
      <c r="A318" s="23"/>
      <c r="B318" s="15"/>
      <c r="C318" s="11"/>
      <c r="D318" s="6" t="s">
        <v>32</v>
      </c>
      <c r="E318" s="42" t="s">
        <v>51</v>
      </c>
      <c r="F318" s="43">
        <v>40</v>
      </c>
      <c r="G318" s="43">
        <v>2.6</v>
      </c>
      <c r="H318" s="43">
        <v>0.4</v>
      </c>
      <c r="I318" s="43">
        <v>17</v>
      </c>
      <c r="J318" s="43">
        <v>81.599999999999994</v>
      </c>
      <c r="K318" s="44" t="s">
        <v>43</v>
      </c>
      <c r="L318" s="43"/>
    </row>
    <row r="319" spans="1:12" ht="15" x14ac:dyDescent="0.25">
      <c r="A319" s="23"/>
      <c r="B319" s="15"/>
      <c r="C319" s="11"/>
      <c r="D319" s="6" t="s">
        <v>31</v>
      </c>
      <c r="E319" s="42" t="s">
        <v>42</v>
      </c>
      <c r="F319" s="43">
        <v>40</v>
      </c>
      <c r="G319" s="43">
        <v>3</v>
      </c>
      <c r="H319" s="43">
        <v>1.2</v>
      </c>
      <c r="I319" s="43">
        <v>20.6</v>
      </c>
      <c r="J319" s="43">
        <v>101.2</v>
      </c>
      <c r="K319" s="44" t="s">
        <v>43</v>
      </c>
      <c r="L319" s="43"/>
    </row>
    <row r="320" spans="1:12" ht="15" x14ac:dyDescent="0.25">
      <c r="A320" s="23"/>
      <c r="B320" s="15"/>
      <c r="C320" s="11"/>
      <c r="D320" s="6"/>
      <c r="E320" s="42"/>
      <c r="F320" s="43"/>
      <c r="G320" s="43"/>
      <c r="H320" s="43"/>
      <c r="I320" s="43"/>
      <c r="J320" s="43"/>
      <c r="K320" s="44"/>
      <c r="L320" s="43"/>
    </row>
    <row r="321" spans="1:12" ht="15" x14ac:dyDescent="0.25">
      <c r="A321" s="23"/>
      <c r="B321" s="15"/>
      <c r="C321" s="11"/>
      <c r="D321" s="52" t="s">
        <v>61</v>
      </c>
      <c r="E321" s="53"/>
      <c r="F321" s="54">
        <v>560</v>
      </c>
      <c r="G321" s="54">
        <f>SUM(G314:G320)</f>
        <v>20.6</v>
      </c>
      <c r="H321" s="54">
        <f>SUM(H314:H320)</f>
        <v>20.8</v>
      </c>
      <c r="I321" s="54">
        <f>SUM(I314:I320)</f>
        <v>78.900000000000006</v>
      </c>
      <c r="J321" s="54">
        <f>SUM(J314:J320)</f>
        <v>588.1</v>
      </c>
      <c r="K321" s="55"/>
      <c r="L321" s="54">
        <v>144.97999999999999</v>
      </c>
    </row>
    <row r="322" spans="1:12" ht="15" x14ac:dyDescent="0.25">
      <c r="A322" s="23">
        <v>2</v>
      </c>
      <c r="B322" s="15">
        <v>4</v>
      </c>
      <c r="C322" s="11" t="s">
        <v>57</v>
      </c>
      <c r="D322" s="6" t="s">
        <v>59</v>
      </c>
      <c r="E322" s="42" t="s">
        <v>87</v>
      </c>
      <c r="F322" s="43">
        <v>200</v>
      </c>
      <c r="G322" s="43">
        <v>5.6</v>
      </c>
      <c r="H322" s="43">
        <v>5</v>
      </c>
      <c r="I322" s="43">
        <v>9</v>
      </c>
      <c r="J322" s="43">
        <v>113</v>
      </c>
      <c r="K322" s="44">
        <v>435</v>
      </c>
      <c r="L322" s="43"/>
    </row>
    <row r="323" spans="1:12" ht="15" x14ac:dyDescent="0.25">
      <c r="A323" s="23"/>
      <c r="B323" s="15"/>
      <c r="C323" s="11"/>
      <c r="D323" s="6" t="s">
        <v>60</v>
      </c>
      <c r="E323" s="42" t="s">
        <v>66</v>
      </c>
      <c r="F323" s="43">
        <v>20</v>
      </c>
      <c r="G323" s="43">
        <v>0.5</v>
      </c>
      <c r="H323" s="43">
        <v>0.6</v>
      </c>
      <c r="I323" s="43">
        <v>4.5</v>
      </c>
      <c r="J323" s="43">
        <v>25</v>
      </c>
      <c r="K323" s="44" t="s">
        <v>43</v>
      </c>
      <c r="L323" s="43">
        <v>36.26</v>
      </c>
    </row>
    <row r="324" spans="1:12" ht="15" x14ac:dyDescent="0.25">
      <c r="A324" s="23"/>
      <c r="B324" s="15"/>
      <c r="C324" s="11"/>
      <c r="D324" s="6"/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24"/>
      <c r="B325" s="17"/>
      <c r="C325" s="8"/>
      <c r="D325" s="18" t="s">
        <v>33</v>
      </c>
      <c r="E325" s="9"/>
      <c r="F325" s="19">
        <f>SUM(F301:F324)</f>
        <v>3285</v>
      </c>
      <c r="G325" s="19">
        <f>SUM(G301:G324)</f>
        <v>129.89999999999998</v>
      </c>
      <c r="H325" s="19">
        <f>SUM(H301:H324)</f>
        <v>143.4</v>
      </c>
      <c r="I325" s="19">
        <f>SUM(I301:I324)</f>
        <v>517.29999999999995</v>
      </c>
      <c r="J325" s="19">
        <f>SUM(J301:J324)</f>
        <v>3724</v>
      </c>
      <c r="K325" s="25"/>
      <c r="L325" s="19">
        <f>SUM(L301:L324)</f>
        <v>543.69999999999993</v>
      </c>
    </row>
    <row r="326" spans="1:12" ht="15.75" thickBot="1" x14ac:dyDescent="0.25">
      <c r="A326" s="29">
        <f>A291</f>
        <v>2</v>
      </c>
      <c r="B326" s="30">
        <f>B291</f>
        <v>4</v>
      </c>
      <c r="C326" s="56" t="s">
        <v>4</v>
      </c>
      <c r="D326" s="57"/>
      <c r="E326" s="31"/>
      <c r="F326" s="32">
        <f>F300+F325</f>
        <v>4115</v>
      </c>
      <c r="G326" s="32">
        <f>G300+G325</f>
        <v>152.59999999999997</v>
      </c>
      <c r="H326" s="32">
        <f>H300+H325</f>
        <v>170.5</v>
      </c>
      <c r="I326" s="32">
        <f>I300+I325</f>
        <v>619.59999999999991</v>
      </c>
      <c r="J326" s="32">
        <f>J300+J325</f>
        <v>4382.5</v>
      </c>
      <c r="K326" s="32"/>
      <c r="L326" s="32">
        <f>L300+L325</f>
        <v>727.56999999999994</v>
      </c>
    </row>
    <row r="327" spans="1:12" ht="15" x14ac:dyDescent="0.25">
      <c r="A327" s="20">
        <v>2</v>
      </c>
      <c r="B327" s="21">
        <v>5</v>
      </c>
      <c r="C327" s="22" t="s">
        <v>20</v>
      </c>
      <c r="D327" s="5" t="s">
        <v>21</v>
      </c>
      <c r="E327" s="39" t="s">
        <v>163</v>
      </c>
      <c r="F327" s="40">
        <v>200</v>
      </c>
      <c r="G327" s="40">
        <v>10.5</v>
      </c>
      <c r="H327" s="40">
        <v>13.8</v>
      </c>
      <c r="I327" s="40">
        <v>27.9</v>
      </c>
      <c r="J327" s="40">
        <v>205.1</v>
      </c>
      <c r="K327" s="41">
        <v>189</v>
      </c>
      <c r="L327" s="40">
        <v>147.61000000000001</v>
      </c>
    </row>
    <row r="328" spans="1:12" ht="15" x14ac:dyDescent="0.25">
      <c r="A328" s="23"/>
      <c r="B328" s="15"/>
      <c r="C328" s="11"/>
      <c r="D328" s="6"/>
      <c r="E328" s="42" t="s">
        <v>121</v>
      </c>
      <c r="F328" s="43">
        <v>40</v>
      </c>
      <c r="G328" s="43">
        <v>2.7</v>
      </c>
      <c r="H328" s="43">
        <v>2.7</v>
      </c>
      <c r="I328" s="43">
        <v>0.3</v>
      </c>
      <c r="J328" s="43">
        <v>60.9</v>
      </c>
      <c r="K328" s="44">
        <v>213</v>
      </c>
      <c r="L328" s="43"/>
    </row>
    <row r="329" spans="1:12" ht="15" x14ac:dyDescent="0.25">
      <c r="A329" s="23"/>
      <c r="B329" s="15"/>
      <c r="C329" s="11"/>
      <c r="D329" s="7" t="s">
        <v>22</v>
      </c>
      <c r="E329" s="42" t="s">
        <v>95</v>
      </c>
      <c r="F329" s="43">
        <v>200</v>
      </c>
      <c r="G329" s="43">
        <v>2.2000000000000002</v>
      </c>
      <c r="H329" s="43">
        <v>1.3</v>
      </c>
      <c r="I329" s="43">
        <v>20.9</v>
      </c>
      <c r="J329" s="43">
        <v>99.7</v>
      </c>
      <c r="K329" s="44">
        <v>395</v>
      </c>
      <c r="L329" s="43"/>
    </row>
    <row r="330" spans="1:12" ht="15" x14ac:dyDescent="0.25">
      <c r="A330" s="23"/>
      <c r="B330" s="15"/>
      <c r="C330" s="11"/>
      <c r="D330" s="7" t="s">
        <v>31</v>
      </c>
      <c r="E330" s="42" t="s">
        <v>42</v>
      </c>
      <c r="F330" s="43">
        <v>20</v>
      </c>
      <c r="G330" s="43">
        <v>1.5</v>
      </c>
      <c r="H330" s="43">
        <v>0.6</v>
      </c>
      <c r="I330" s="43">
        <v>10.3</v>
      </c>
      <c r="J330" s="43">
        <v>50.6</v>
      </c>
      <c r="K330" s="44" t="s">
        <v>43</v>
      </c>
      <c r="L330" s="43"/>
    </row>
    <row r="331" spans="1:12" ht="15" x14ac:dyDescent="0.25">
      <c r="A331" s="23"/>
      <c r="B331" s="15"/>
      <c r="C331" s="11"/>
      <c r="D331" s="7" t="s">
        <v>24</v>
      </c>
      <c r="E331" s="42" t="s">
        <v>146</v>
      </c>
      <c r="F331" s="43">
        <v>150</v>
      </c>
      <c r="G331" s="43">
        <v>0.9</v>
      </c>
      <c r="H331" s="43">
        <v>0.9</v>
      </c>
      <c r="I331" s="43">
        <v>23.1</v>
      </c>
      <c r="J331" s="43">
        <v>108</v>
      </c>
      <c r="K331" s="44">
        <v>912</v>
      </c>
      <c r="L331" s="43"/>
    </row>
    <row r="332" spans="1:12" ht="15" x14ac:dyDescent="0.25">
      <c r="A332" s="23"/>
      <c r="B332" s="15"/>
      <c r="C332" s="11"/>
      <c r="D332" s="6"/>
      <c r="E332" s="42"/>
      <c r="F332" s="43"/>
      <c r="G332" s="43"/>
      <c r="H332" s="43"/>
      <c r="I332" s="43"/>
      <c r="J332" s="43"/>
      <c r="K332" s="44"/>
      <c r="L332" s="43"/>
    </row>
    <row r="333" spans="1:12" ht="15" x14ac:dyDescent="0.25">
      <c r="A333" s="23"/>
      <c r="B333" s="15"/>
      <c r="C333" s="11"/>
      <c r="D333" s="6" t="s">
        <v>23</v>
      </c>
      <c r="E333" s="42" t="s">
        <v>67</v>
      </c>
      <c r="F333" s="43" t="s">
        <v>40</v>
      </c>
      <c r="G333" s="43">
        <v>9</v>
      </c>
      <c r="H333" s="43">
        <v>8.3000000000000007</v>
      </c>
      <c r="I333" s="43">
        <v>10</v>
      </c>
      <c r="J333" s="43">
        <v>130</v>
      </c>
      <c r="K333" s="44">
        <v>5</v>
      </c>
      <c r="L333" s="43">
        <v>36.26</v>
      </c>
    </row>
    <row r="334" spans="1:12" ht="15" x14ac:dyDescent="0.25">
      <c r="A334" s="23"/>
      <c r="B334" s="15"/>
      <c r="C334" s="11"/>
      <c r="D334" s="6" t="s">
        <v>22</v>
      </c>
      <c r="E334" s="42" t="s">
        <v>86</v>
      </c>
      <c r="F334" s="43">
        <v>200</v>
      </c>
      <c r="G334" s="43">
        <v>0.2</v>
      </c>
      <c r="H334" s="43">
        <v>0</v>
      </c>
      <c r="I334" s="43">
        <v>8</v>
      </c>
      <c r="J334" s="43">
        <v>32.5</v>
      </c>
      <c r="K334" s="44">
        <v>431</v>
      </c>
      <c r="L334" s="43"/>
    </row>
    <row r="335" spans="1:12" ht="15" x14ac:dyDescent="0.25">
      <c r="A335" s="23"/>
      <c r="B335" s="15"/>
      <c r="C335" s="11"/>
      <c r="D335" s="6"/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4"/>
      <c r="B336" s="17"/>
      <c r="C336" s="8"/>
      <c r="D336" s="18" t="s">
        <v>33</v>
      </c>
      <c r="E336" s="9"/>
      <c r="F336" s="19">
        <v>860</v>
      </c>
      <c r="G336" s="19">
        <f t="shared" ref="G336:J336" si="36">SUM(G327:G335)</f>
        <v>26.999999999999996</v>
      </c>
      <c r="H336" s="19">
        <f t="shared" si="36"/>
        <v>27.6</v>
      </c>
      <c r="I336" s="19">
        <f t="shared" si="36"/>
        <v>100.5</v>
      </c>
      <c r="J336" s="19">
        <f t="shared" si="36"/>
        <v>686.8</v>
      </c>
      <c r="K336" s="25"/>
      <c r="L336" s="19">
        <f t="shared" ref="L336" si="37">SUM(L327:L335)</f>
        <v>183.87</v>
      </c>
    </row>
    <row r="337" spans="1:12" ht="15" x14ac:dyDescent="0.25">
      <c r="A337" s="26">
        <f>A327</f>
        <v>2</v>
      </c>
      <c r="B337" s="13">
        <f>B327</f>
        <v>5</v>
      </c>
      <c r="C337" s="10" t="s">
        <v>25</v>
      </c>
      <c r="D337" s="7" t="s">
        <v>26</v>
      </c>
      <c r="E337" s="42" t="s">
        <v>111</v>
      </c>
      <c r="F337" s="43">
        <v>60</v>
      </c>
      <c r="G337" s="43">
        <v>3.5</v>
      </c>
      <c r="H337" s="43">
        <v>5</v>
      </c>
      <c r="I337" s="43">
        <v>12.5</v>
      </c>
      <c r="J337" s="43">
        <v>44.2</v>
      </c>
      <c r="K337" s="44">
        <v>35</v>
      </c>
      <c r="L337" s="43"/>
    </row>
    <row r="338" spans="1:12" ht="15" x14ac:dyDescent="0.25">
      <c r="A338" s="23"/>
      <c r="B338" s="15"/>
      <c r="C338" s="11"/>
      <c r="D338" s="7" t="s">
        <v>27</v>
      </c>
      <c r="E338" s="42" t="s">
        <v>112</v>
      </c>
      <c r="F338" s="43" t="s">
        <v>118</v>
      </c>
      <c r="G338" s="43">
        <v>4.3</v>
      </c>
      <c r="H338" s="43">
        <v>5.5</v>
      </c>
      <c r="I338" s="43">
        <v>15</v>
      </c>
      <c r="J338" s="43">
        <v>130</v>
      </c>
      <c r="K338" s="44">
        <v>90</v>
      </c>
      <c r="L338" s="43"/>
    </row>
    <row r="339" spans="1:12" ht="15" x14ac:dyDescent="0.25">
      <c r="A339" s="23"/>
      <c r="B339" s="15"/>
      <c r="C339" s="11"/>
      <c r="D339" s="7" t="s">
        <v>28</v>
      </c>
      <c r="E339" s="42" t="s">
        <v>164</v>
      </c>
      <c r="F339" s="43">
        <v>200</v>
      </c>
      <c r="G339" s="43">
        <v>20</v>
      </c>
      <c r="H339" s="43">
        <v>19</v>
      </c>
      <c r="I339" s="43">
        <v>46</v>
      </c>
      <c r="J339" s="43">
        <v>450</v>
      </c>
      <c r="K339" s="44">
        <v>258</v>
      </c>
      <c r="L339" s="43"/>
    </row>
    <row r="340" spans="1:12" ht="15" x14ac:dyDescent="0.25">
      <c r="A340" s="23"/>
      <c r="B340" s="15"/>
      <c r="C340" s="11"/>
      <c r="D340" s="7" t="s">
        <v>29</v>
      </c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3"/>
      <c r="B341" s="15"/>
      <c r="C341" s="11"/>
      <c r="D341" s="7" t="s">
        <v>30</v>
      </c>
      <c r="E341" s="42" t="s">
        <v>105</v>
      </c>
      <c r="F341" s="43">
        <v>200</v>
      </c>
      <c r="G341" s="43">
        <v>0</v>
      </c>
      <c r="H341" s="43">
        <v>0</v>
      </c>
      <c r="I341" s="43">
        <v>7.5</v>
      </c>
      <c r="J341" s="43">
        <v>28</v>
      </c>
      <c r="K341" s="44" t="s">
        <v>167</v>
      </c>
      <c r="L341" s="43"/>
    </row>
    <row r="342" spans="1:12" ht="15" x14ac:dyDescent="0.25">
      <c r="A342" s="23"/>
      <c r="B342" s="15"/>
      <c r="C342" s="11"/>
      <c r="D342" s="7" t="s">
        <v>31</v>
      </c>
      <c r="E342" s="42" t="s">
        <v>42</v>
      </c>
      <c r="F342" s="43">
        <v>40</v>
      </c>
      <c r="G342" s="43">
        <v>3.1</v>
      </c>
      <c r="H342" s="43">
        <v>1.2</v>
      </c>
      <c r="I342" s="43">
        <v>20.6</v>
      </c>
      <c r="J342" s="43">
        <v>95</v>
      </c>
      <c r="K342" s="44" t="s">
        <v>151</v>
      </c>
      <c r="L342" s="43"/>
    </row>
    <row r="343" spans="1:12" ht="15" x14ac:dyDescent="0.25">
      <c r="A343" s="23"/>
      <c r="B343" s="15"/>
      <c r="C343" s="11"/>
      <c r="D343" s="7" t="s">
        <v>32</v>
      </c>
      <c r="E343" s="42" t="s">
        <v>51</v>
      </c>
      <c r="F343" s="43">
        <v>40</v>
      </c>
      <c r="G343" s="43">
        <v>2.1</v>
      </c>
      <c r="H343" s="43">
        <v>0.4</v>
      </c>
      <c r="I343" s="43">
        <v>17</v>
      </c>
      <c r="J343" s="43">
        <v>81.7</v>
      </c>
      <c r="K343" s="44" t="s">
        <v>150</v>
      </c>
      <c r="L343" s="43"/>
    </row>
    <row r="344" spans="1:12" ht="15" x14ac:dyDescent="0.25">
      <c r="A344" s="23"/>
      <c r="B344" s="15"/>
      <c r="C344" s="11"/>
      <c r="D344" s="7"/>
      <c r="E344" s="42"/>
      <c r="F344" s="43"/>
      <c r="G344" s="43"/>
      <c r="H344" s="43"/>
      <c r="I344" s="43"/>
      <c r="J344" s="43"/>
      <c r="K344" s="44"/>
      <c r="L344" s="43"/>
    </row>
    <row r="345" spans="1:12" ht="15" x14ac:dyDescent="0.25">
      <c r="A345" s="23"/>
      <c r="B345" s="15"/>
      <c r="C345" s="11"/>
      <c r="D345" s="52" t="s">
        <v>61</v>
      </c>
      <c r="E345" s="53"/>
      <c r="F345" s="54">
        <v>755</v>
      </c>
      <c r="G345" s="54">
        <f>SUM(G337:G344)</f>
        <v>33</v>
      </c>
      <c r="H345" s="54">
        <f>SUM(H337:H344)</f>
        <v>31.099999999999998</v>
      </c>
      <c r="I345" s="54">
        <f>SUM(I337:I344)</f>
        <v>118.6</v>
      </c>
      <c r="J345" s="54">
        <f>SUM(J337:J344)</f>
        <v>828.90000000000009</v>
      </c>
      <c r="K345" s="55"/>
      <c r="L345" s="54">
        <v>253.72</v>
      </c>
    </row>
    <row r="346" spans="1:12" ht="15" x14ac:dyDescent="0.25">
      <c r="A346" s="23">
        <v>2</v>
      </c>
      <c r="B346" s="15">
        <v>5</v>
      </c>
      <c r="C346" s="11" t="s">
        <v>52</v>
      </c>
      <c r="D346" s="6" t="s">
        <v>53</v>
      </c>
      <c r="E346" s="42" t="s">
        <v>82</v>
      </c>
      <c r="F346" s="43" t="s">
        <v>168</v>
      </c>
      <c r="G346" s="43">
        <v>14</v>
      </c>
      <c r="H346" s="43">
        <v>17</v>
      </c>
      <c r="I346" s="43">
        <v>32</v>
      </c>
      <c r="J346" s="43">
        <v>350</v>
      </c>
      <c r="K346" s="44">
        <v>224</v>
      </c>
      <c r="L346" s="43"/>
    </row>
    <row r="347" spans="1:12" ht="15" x14ac:dyDescent="0.25">
      <c r="A347" s="23"/>
      <c r="B347" s="15"/>
      <c r="C347" s="11"/>
      <c r="D347" s="6" t="s">
        <v>30</v>
      </c>
      <c r="E347" s="42" t="s">
        <v>50</v>
      </c>
      <c r="F347" s="43">
        <v>200</v>
      </c>
      <c r="G347" s="43">
        <v>1</v>
      </c>
      <c r="H347" s="43">
        <v>0.2</v>
      </c>
      <c r="I347" s="43">
        <v>19.600000000000001</v>
      </c>
      <c r="J347" s="43">
        <v>83.4</v>
      </c>
      <c r="K347" s="44">
        <v>442</v>
      </c>
      <c r="L347" s="43"/>
    </row>
    <row r="348" spans="1:12" ht="15" x14ac:dyDescent="0.25">
      <c r="A348" s="23"/>
      <c r="B348" s="15"/>
      <c r="C348" s="11"/>
      <c r="D348" s="6"/>
      <c r="E348" s="42"/>
      <c r="F348" s="43"/>
      <c r="G348" s="43"/>
      <c r="H348" s="43"/>
      <c r="I348" s="43"/>
      <c r="J348" s="43"/>
      <c r="K348" s="44"/>
      <c r="L348" s="43"/>
    </row>
    <row r="349" spans="1:12" ht="15" x14ac:dyDescent="0.25">
      <c r="A349" s="23"/>
      <c r="B349" s="15"/>
      <c r="C349" s="11"/>
      <c r="D349" s="52" t="s">
        <v>61</v>
      </c>
      <c r="E349" s="53"/>
      <c r="F349" s="54">
        <v>380</v>
      </c>
      <c r="G349" s="54">
        <f>SUM(G346:G348)</f>
        <v>15</v>
      </c>
      <c r="H349" s="54">
        <f>SUM(H346:H348)</f>
        <v>17.2</v>
      </c>
      <c r="I349" s="54">
        <f>SUM(I346:I348)</f>
        <v>51.6</v>
      </c>
      <c r="J349" s="54">
        <f>SUM(J346:J348)</f>
        <v>433.4</v>
      </c>
      <c r="K349" s="55"/>
      <c r="L349" s="54">
        <v>108.74</v>
      </c>
    </row>
    <row r="350" spans="1:12" ht="15" x14ac:dyDescent="0.25">
      <c r="A350" s="23">
        <v>2</v>
      </c>
      <c r="B350" s="15">
        <v>5</v>
      </c>
      <c r="C350" s="11" t="s">
        <v>56</v>
      </c>
      <c r="D350" s="6" t="s">
        <v>26</v>
      </c>
      <c r="E350" s="42" t="s">
        <v>84</v>
      </c>
      <c r="F350" s="43">
        <v>60</v>
      </c>
      <c r="G350" s="43">
        <v>0.5</v>
      </c>
      <c r="H350" s="43">
        <v>0.1</v>
      </c>
      <c r="I350" s="43">
        <v>1.6</v>
      </c>
      <c r="J350" s="43">
        <v>8.5</v>
      </c>
      <c r="K350" s="44" t="s">
        <v>43</v>
      </c>
      <c r="L350" s="43"/>
    </row>
    <row r="351" spans="1:12" ht="15" x14ac:dyDescent="0.25">
      <c r="A351" s="23"/>
      <c r="B351" s="15"/>
      <c r="C351" s="11"/>
      <c r="D351" s="6" t="s">
        <v>28</v>
      </c>
      <c r="E351" s="42" t="s">
        <v>100</v>
      </c>
      <c r="F351" s="43">
        <v>250</v>
      </c>
      <c r="G351" s="43">
        <v>16</v>
      </c>
      <c r="H351" s="43">
        <v>19</v>
      </c>
      <c r="I351" s="43">
        <v>28</v>
      </c>
      <c r="J351" s="43">
        <v>407</v>
      </c>
      <c r="K351" s="44">
        <v>311</v>
      </c>
      <c r="L351" s="43">
        <v>144.97999999999999</v>
      </c>
    </row>
    <row r="352" spans="1:12" ht="15" x14ac:dyDescent="0.25">
      <c r="A352" s="23"/>
      <c r="B352" s="15"/>
      <c r="C352" s="11"/>
      <c r="D352" s="6" t="s">
        <v>29</v>
      </c>
      <c r="E352" s="42"/>
      <c r="F352" s="43"/>
      <c r="G352" s="43"/>
      <c r="H352" s="43"/>
      <c r="I352" s="43"/>
      <c r="J352" s="43"/>
      <c r="K352" s="44"/>
      <c r="L352" s="43"/>
    </row>
    <row r="353" spans="1:12" ht="15" x14ac:dyDescent="0.25">
      <c r="A353" s="23"/>
      <c r="B353" s="15"/>
      <c r="C353" s="11"/>
      <c r="D353" s="6" t="s">
        <v>30</v>
      </c>
      <c r="E353" s="42" t="s">
        <v>115</v>
      </c>
      <c r="F353" s="43">
        <v>200</v>
      </c>
      <c r="G353" s="43">
        <v>0.2</v>
      </c>
      <c r="H353" s="43">
        <v>0.2</v>
      </c>
      <c r="I353" s="43">
        <v>11.3</v>
      </c>
      <c r="J353" s="43">
        <v>46.2</v>
      </c>
      <c r="K353" s="44">
        <v>394</v>
      </c>
      <c r="L353" s="43"/>
    </row>
    <row r="354" spans="1:12" ht="15" x14ac:dyDescent="0.25">
      <c r="A354" s="23"/>
      <c r="B354" s="15"/>
      <c r="C354" s="11"/>
      <c r="D354" s="6" t="s">
        <v>32</v>
      </c>
      <c r="E354" s="42" t="s">
        <v>51</v>
      </c>
      <c r="F354" s="43">
        <v>40</v>
      </c>
      <c r="G354" s="43">
        <v>2.6</v>
      </c>
      <c r="H354" s="43">
        <v>0.4</v>
      </c>
      <c r="I354" s="43">
        <v>17</v>
      </c>
      <c r="J354" s="43">
        <v>81.599999999999994</v>
      </c>
      <c r="K354" s="44" t="s">
        <v>43</v>
      </c>
      <c r="L354" s="43"/>
    </row>
    <row r="355" spans="1:12" ht="15" x14ac:dyDescent="0.25">
      <c r="A355" s="23"/>
      <c r="B355" s="15"/>
      <c r="C355" s="11"/>
      <c r="D355" s="6" t="s">
        <v>31</v>
      </c>
      <c r="E355" s="42" t="s">
        <v>42</v>
      </c>
      <c r="F355" s="43">
        <v>20</v>
      </c>
      <c r="G355" s="43">
        <v>1.5</v>
      </c>
      <c r="H355" s="43">
        <v>0.6</v>
      </c>
      <c r="I355" s="43">
        <v>10.3</v>
      </c>
      <c r="J355" s="43">
        <v>50.6</v>
      </c>
      <c r="K355" s="44" t="s">
        <v>43</v>
      </c>
      <c r="L355" s="43">
        <v>36.26</v>
      </c>
    </row>
    <row r="356" spans="1:12" ht="15" x14ac:dyDescent="0.25">
      <c r="A356" s="23"/>
      <c r="B356" s="15"/>
      <c r="C356" s="11"/>
      <c r="D356" s="6"/>
      <c r="E356" s="42"/>
      <c r="F356" s="43"/>
      <c r="G356" s="43"/>
      <c r="H356" s="43"/>
      <c r="I356" s="43"/>
      <c r="J356" s="43"/>
      <c r="K356" s="44"/>
      <c r="L356" s="43"/>
    </row>
    <row r="357" spans="1:12" ht="15" x14ac:dyDescent="0.25">
      <c r="A357" s="24"/>
      <c r="B357" s="17"/>
      <c r="C357" s="8"/>
      <c r="D357" s="18" t="s">
        <v>33</v>
      </c>
      <c r="E357" s="9"/>
      <c r="F357" s="19">
        <f>SUM(F337:F356)</f>
        <v>2445</v>
      </c>
      <c r="G357" s="19">
        <f>SUM(G337:G356)</f>
        <v>116.8</v>
      </c>
      <c r="H357" s="19">
        <f>SUM(H337:H356)</f>
        <v>116.89999999999999</v>
      </c>
      <c r="I357" s="19">
        <f>SUM(I337:I356)</f>
        <v>408.60000000000008</v>
      </c>
      <c r="J357" s="19">
        <f>SUM(J337:J356)</f>
        <v>3118.5</v>
      </c>
      <c r="K357" s="25"/>
      <c r="L357" s="19">
        <f>SUM(L337:L356)</f>
        <v>543.69999999999993</v>
      </c>
    </row>
    <row r="358" spans="1:12" ht="15.75" thickBot="1" x14ac:dyDescent="0.25">
      <c r="A358" s="29">
        <f>A327</f>
        <v>2</v>
      </c>
      <c r="B358" s="30">
        <f>B327</f>
        <v>5</v>
      </c>
      <c r="C358" s="56" t="s">
        <v>4</v>
      </c>
      <c r="D358" s="57"/>
      <c r="E358" s="31"/>
      <c r="F358" s="32">
        <f>F336+F357</f>
        <v>3305</v>
      </c>
      <c r="G358" s="32">
        <f>G336+G357</f>
        <v>143.79999999999998</v>
      </c>
      <c r="H358" s="32">
        <f>H336+H357</f>
        <v>144.5</v>
      </c>
      <c r="I358" s="32">
        <f>I336+I357</f>
        <v>509.10000000000008</v>
      </c>
      <c r="J358" s="32">
        <f>J336+J357</f>
        <v>3805.3</v>
      </c>
      <c r="K358" s="32"/>
      <c r="L358" s="32">
        <f>L336+L345+L349+L355+L351</f>
        <v>727.57</v>
      </c>
    </row>
    <row r="359" spans="1:12" ht="13.5" thickBot="1" x14ac:dyDescent="0.25">
      <c r="A359" s="27"/>
      <c r="B359" s="28"/>
      <c r="C359" s="58" t="s">
        <v>5</v>
      </c>
      <c r="D359" s="58"/>
      <c r="E359" s="58"/>
      <c r="F359" s="34">
        <f>(F41+F77+F113+F149+F181+F217+F254+F290+F326+F358)/(IF(F41=0,0,1)+IF(F77=0,0,1)+IF(F113=0,0,1)+IF(F149=0,0,1)+IF(F181=0,0,1)+IF(F217=0,0,1)+IF(F254=0,0,1)+IF(F290=0,0,1)+IF(F326=0,0,1)+IF(F358=0,0,1))</f>
        <v>3801.7</v>
      </c>
      <c r="G359" s="34">
        <f>(G41+G77+G113+G149+G181+G217+G254+G290+G326+G358)/(IF(G41=0,0,1)+IF(G77=0,0,1)+IF(G113=0,0,1)+IF(G149=0,0,1)+IF(G181=0,0,1)+IF(G217=0,0,1)+IF(G254=0,0,1)+IF(G290=0,0,1)+IF(G326=0,0,1)+IF(G358=0,0,1))</f>
        <v>147.25</v>
      </c>
      <c r="H359" s="34">
        <f>(H41+H77+H113+H149+H181+H217+H254+H290+H326+H358)/(IF(H41=0,0,1)+IF(H77=0,0,1)+IF(H113=0,0,1)+IF(H149=0,0,1)+IF(H181=0,0,1)+IF(H217=0,0,1)+IF(H254=0,0,1)+IF(H290=0,0,1)+IF(H326=0,0,1)+IF(H358=0,0,1))</f>
        <v>155.19</v>
      </c>
      <c r="I359" s="34">
        <f>(I41+I77+I113+I149+I181+I217+I254+I290+I326+I358)/(IF(I41=0,0,1)+IF(I77=0,0,1)+IF(I113=0,0,1)+IF(I149=0,0,1)+IF(I181=0,0,1)+IF(I217=0,0,1)+IF(I254=0,0,1)+IF(I290=0,0,1)+IF(I326=0,0,1)+IF(I358=0,0,1))</f>
        <v>584.99</v>
      </c>
      <c r="J359" s="34">
        <f>(J41+J77+J113+J149+J181+J217+J254+J290+J326+J358)/(IF(J41=0,0,1)+IF(J77=0,0,1)+IF(J113=0,0,1)+IF(J149=0,0,1)+IF(J181=0,0,1)+IF(J217=0,0,1)+IF(J254=0,0,1)+IF(J290=0,0,1)+IF(J326=0,0,1)+IF(J358=0,0,1))</f>
        <v>4105.4100000000008</v>
      </c>
      <c r="K359" s="34"/>
      <c r="L359" s="34">
        <f>(L41+L77+L113+L149+L181+L217+L254+L290+L326+L358)/(IF(L41=0,0,1)+IF(L77=0,0,1)+IF(L113=0,0,1)+IF(L149=0,0,1)+IF(L181=0,0,1)+IF(L217=0,0,1)+IF(L254=0,0,1)+IF(L290=0,0,1)+IF(L326=0,0,1)+IF(L358=0,0,1))</f>
        <v>727.56999999999994</v>
      </c>
    </row>
  </sheetData>
  <mergeCells count="14">
    <mergeCell ref="C1:E1"/>
    <mergeCell ref="H1:K1"/>
    <mergeCell ref="H2:K2"/>
    <mergeCell ref="C77:D77"/>
    <mergeCell ref="C113:D113"/>
    <mergeCell ref="C149:D149"/>
    <mergeCell ref="C181:D181"/>
    <mergeCell ref="C41:D41"/>
    <mergeCell ref="C359:E359"/>
    <mergeCell ref="C358:D358"/>
    <mergeCell ref="C217:D217"/>
    <mergeCell ref="C254:D254"/>
    <mergeCell ref="C290:D290"/>
    <mergeCell ref="C326:D3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2023-11-03T07:23:54Z</dcterms:modified>
</cp:coreProperties>
</file>